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70" windowWidth="11100" windowHeight="6285" activeTab="2"/>
  </bookViews>
  <sheets>
    <sheet name="2016" sheetId="5" r:id="rId1"/>
    <sheet name="2017" sheetId="8" r:id="rId2"/>
    <sheet name="2018" sheetId="9" r:id="rId3"/>
  </sheets>
  <calcPr calcId="145621"/>
</workbook>
</file>

<file path=xl/calcChain.xml><?xml version="1.0" encoding="utf-8"?>
<calcChain xmlns="http://schemas.openxmlformats.org/spreadsheetml/2006/main">
  <c r="E30" i="9" l="1"/>
  <c r="P29" i="9"/>
  <c r="M29" i="9"/>
  <c r="J29" i="9"/>
  <c r="G29" i="9"/>
  <c r="E29" i="9"/>
  <c r="C29" i="9"/>
  <c r="D29" i="9" s="1"/>
  <c r="P28" i="9"/>
  <c r="M28" i="9"/>
  <c r="J28" i="9"/>
  <c r="G28" i="9"/>
  <c r="E28" i="9"/>
  <c r="D28" i="9"/>
  <c r="C28" i="9"/>
  <c r="P27" i="9"/>
  <c r="M27" i="9"/>
  <c r="J27" i="9"/>
  <c r="G27" i="9"/>
  <c r="E27" i="9"/>
  <c r="C27" i="9"/>
  <c r="D27" i="9" s="1"/>
  <c r="P26" i="9"/>
  <c r="M26" i="9"/>
  <c r="J26" i="9"/>
  <c r="G26" i="9"/>
  <c r="E26" i="9"/>
  <c r="D26" i="9"/>
  <c r="C26" i="9"/>
  <c r="Q25" i="9"/>
  <c r="O25" i="9"/>
  <c r="P25" i="9" s="1"/>
  <c r="N25" i="9"/>
  <c r="M25" i="9"/>
  <c r="L25" i="9"/>
  <c r="K25" i="9"/>
  <c r="I25" i="9"/>
  <c r="J25" i="9" s="1"/>
  <c r="H25" i="9"/>
  <c r="G25" i="9"/>
  <c r="F25" i="9"/>
  <c r="E25" i="9"/>
  <c r="C25" i="9"/>
  <c r="D25" i="9" s="1"/>
  <c r="P24" i="9"/>
  <c r="M24" i="9"/>
  <c r="J24" i="9"/>
  <c r="G24" i="9"/>
  <c r="E24" i="9"/>
  <c r="D24" i="9"/>
  <c r="C24" i="9"/>
  <c r="P23" i="9"/>
  <c r="M23" i="9"/>
  <c r="G23" i="9"/>
  <c r="E23" i="9"/>
  <c r="D23" i="9" s="1"/>
  <c r="P22" i="9"/>
  <c r="M22" i="9"/>
  <c r="J22" i="9"/>
  <c r="G22" i="9"/>
  <c r="E22" i="9"/>
  <c r="C22" i="9"/>
  <c r="D22" i="9" s="1"/>
  <c r="Q21" i="9"/>
  <c r="O21" i="9"/>
  <c r="P21" i="9" s="1"/>
  <c r="N21" i="9"/>
  <c r="L21" i="9"/>
  <c r="M21" i="9" s="1"/>
  <c r="K21" i="9"/>
  <c r="I21" i="9"/>
  <c r="H21" i="9"/>
  <c r="F21" i="9"/>
  <c r="G21" i="9" s="1"/>
  <c r="P19" i="9"/>
  <c r="M19" i="9"/>
  <c r="J19" i="9"/>
  <c r="G19" i="9"/>
  <c r="E19" i="9"/>
  <c r="C19" i="9"/>
  <c r="D19" i="9" s="1"/>
  <c r="E18" i="9"/>
  <c r="Q16" i="9"/>
  <c r="P16" i="9"/>
  <c r="O16" i="9"/>
  <c r="N16" i="9"/>
  <c r="L16" i="9"/>
  <c r="M16" i="9" s="1"/>
  <c r="K16" i="9"/>
  <c r="J16" i="9"/>
  <c r="I16" i="9"/>
  <c r="H16" i="9"/>
  <c r="F16" i="9"/>
  <c r="G16" i="9" s="1"/>
  <c r="P15" i="9"/>
  <c r="M15" i="9"/>
  <c r="J15" i="9"/>
  <c r="G15" i="9"/>
  <c r="E15" i="9"/>
  <c r="C15" i="9"/>
  <c r="D15" i="9" s="1"/>
  <c r="P14" i="9"/>
  <c r="M14" i="9"/>
  <c r="J14" i="9"/>
  <c r="G14" i="9"/>
  <c r="E14" i="9"/>
  <c r="D14" i="9"/>
  <c r="C14" i="9"/>
  <c r="P13" i="9"/>
  <c r="M13" i="9"/>
  <c r="J13" i="9"/>
  <c r="G13" i="9"/>
  <c r="E13" i="9"/>
  <c r="C13" i="9"/>
  <c r="D13" i="9" s="1"/>
  <c r="P12" i="9"/>
  <c r="M12" i="9"/>
  <c r="J12" i="9"/>
  <c r="G12" i="9"/>
  <c r="E12" i="9"/>
  <c r="D12" i="9"/>
  <c r="C12" i="9"/>
  <c r="P11" i="9"/>
  <c r="M11" i="9"/>
  <c r="J11" i="9"/>
  <c r="G11" i="9"/>
  <c r="E11" i="9"/>
  <c r="C11" i="9"/>
  <c r="D11" i="9" s="1"/>
  <c r="P10" i="9"/>
  <c r="M10" i="9"/>
  <c r="J10" i="9"/>
  <c r="G10" i="9"/>
  <c r="E10" i="9"/>
  <c r="E16" i="9" s="1"/>
  <c r="D10" i="9"/>
  <c r="C10" i="9"/>
  <c r="C16" i="9" s="1"/>
  <c r="D16" i="9" s="1"/>
  <c r="Q9" i="9"/>
  <c r="Q17" i="9" s="1"/>
  <c r="Q31" i="9" s="1"/>
  <c r="O9" i="9"/>
  <c r="P9" i="9" s="1"/>
  <c r="N9" i="9"/>
  <c r="N17" i="9" s="1"/>
  <c r="N31" i="9" s="1"/>
  <c r="M9" i="9"/>
  <c r="L9" i="9"/>
  <c r="L17" i="9" s="1"/>
  <c r="M17" i="9" s="1"/>
  <c r="K9" i="9"/>
  <c r="K17" i="9" s="1"/>
  <c r="K31" i="9" s="1"/>
  <c r="I9" i="9"/>
  <c r="J9" i="9" s="1"/>
  <c r="H9" i="9"/>
  <c r="H17" i="9" s="1"/>
  <c r="H31" i="9" s="1"/>
  <c r="G9" i="9"/>
  <c r="F9" i="9"/>
  <c r="F17" i="9" s="1"/>
  <c r="G17" i="9" s="1"/>
  <c r="E9" i="9"/>
  <c r="E17" i="9" s="1"/>
  <c r="E31" i="9" s="1"/>
  <c r="C9" i="9"/>
  <c r="D9" i="9" s="1"/>
  <c r="E30" i="8"/>
  <c r="P29" i="8"/>
  <c r="M29" i="8"/>
  <c r="J29" i="8"/>
  <c r="G29" i="8"/>
  <c r="E29" i="8"/>
  <c r="C29" i="8"/>
  <c r="D29" i="8" s="1"/>
  <c r="P28" i="8"/>
  <c r="M28" i="8"/>
  <c r="J28" i="8"/>
  <c r="G28" i="8"/>
  <c r="E28" i="8"/>
  <c r="D28" i="8"/>
  <c r="C28" i="8"/>
  <c r="P27" i="8"/>
  <c r="M27" i="8"/>
  <c r="J27" i="8"/>
  <c r="G27" i="8"/>
  <c r="E27" i="8"/>
  <c r="C27" i="8"/>
  <c r="D27" i="8" s="1"/>
  <c r="P26" i="8"/>
  <c r="M26" i="8"/>
  <c r="J26" i="8"/>
  <c r="G26" i="8"/>
  <c r="E26" i="8"/>
  <c r="D26" i="8"/>
  <c r="C26" i="8"/>
  <c r="Q25" i="8"/>
  <c r="O25" i="8"/>
  <c r="P25" i="8" s="1"/>
  <c r="N25" i="8"/>
  <c r="M25" i="8"/>
  <c r="L25" i="8"/>
  <c r="K25" i="8"/>
  <c r="I25" i="8"/>
  <c r="J25" i="8" s="1"/>
  <c r="H25" i="8"/>
  <c r="G25" i="8"/>
  <c r="F25" i="8"/>
  <c r="E25" i="8"/>
  <c r="C25" i="8"/>
  <c r="D25" i="8" s="1"/>
  <c r="P24" i="8"/>
  <c r="M24" i="8"/>
  <c r="J24" i="8"/>
  <c r="G24" i="8"/>
  <c r="E24" i="8"/>
  <c r="C24" i="8"/>
  <c r="D24" i="8" s="1"/>
  <c r="P23" i="8"/>
  <c r="M23" i="8"/>
  <c r="G23" i="8"/>
  <c r="E23" i="8"/>
  <c r="C23" i="8"/>
  <c r="D23" i="8" s="1"/>
  <c r="P22" i="8"/>
  <c r="M22" i="8"/>
  <c r="J22" i="8"/>
  <c r="G22" i="8"/>
  <c r="E22" i="8"/>
  <c r="D22" i="8"/>
  <c r="C22" i="8"/>
  <c r="Q21" i="8"/>
  <c r="O21" i="8"/>
  <c r="P21" i="8" s="1"/>
  <c r="N21" i="8"/>
  <c r="M21" i="8"/>
  <c r="L21" i="8"/>
  <c r="K21" i="8"/>
  <c r="I21" i="8"/>
  <c r="J21" i="8" s="1"/>
  <c r="H21" i="8"/>
  <c r="G21" i="8"/>
  <c r="F21" i="8"/>
  <c r="E21" i="8"/>
  <c r="C21" i="8"/>
  <c r="D21" i="8" s="1"/>
  <c r="P19" i="8"/>
  <c r="M19" i="8"/>
  <c r="J19" i="8"/>
  <c r="G19" i="8"/>
  <c r="E19" i="8"/>
  <c r="D19" i="8"/>
  <c r="C19" i="8"/>
  <c r="E18" i="8"/>
  <c r="Q16" i="8"/>
  <c r="O16" i="8"/>
  <c r="P16" i="8" s="1"/>
  <c r="N16" i="8"/>
  <c r="M16" i="8"/>
  <c r="L16" i="8"/>
  <c r="K16" i="8"/>
  <c r="I16" i="8"/>
  <c r="J16" i="8" s="1"/>
  <c r="H16" i="8"/>
  <c r="G16" i="8"/>
  <c r="F16" i="8"/>
  <c r="P15" i="8"/>
  <c r="M15" i="8"/>
  <c r="J15" i="8"/>
  <c r="G15" i="8"/>
  <c r="E15" i="8"/>
  <c r="C15" i="8"/>
  <c r="D15" i="8" s="1"/>
  <c r="P14" i="8"/>
  <c r="M14" i="8"/>
  <c r="J14" i="8"/>
  <c r="G14" i="8"/>
  <c r="E14" i="8"/>
  <c r="C14" i="8"/>
  <c r="D14" i="8" s="1"/>
  <c r="P13" i="8"/>
  <c r="M13" i="8"/>
  <c r="J13" i="8"/>
  <c r="G13" i="8"/>
  <c r="E13" i="8"/>
  <c r="D13" i="8"/>
  <c r="C13" i="8"/>
  <c r="P12" i="8"/>
  <c r="M12" i="8"/>
  <c r="J12" i="8"/>
  <c r="G12" i="8"/>
  <c r="E12" i="8"/>
  <c r="C12" i="8"/>
  <c r="D12" i="8" s="1"/>
  <c r="P11" i="8"/>
  <c r="M11" i="8"/>
  <c r="J11" i="8"/>
  <c r="G11" i="8"/>
  <c r="E11" i="8"/>
  <c r="D11" i="8"/>
  <c r="C11" i="8"/>
  <c r="P10" i="8"/>
  <c r="M10" i="8"/>
  <c r="J10" i="8"/>
  <c r="G10" i="8"/>
  <c r="E10" i="8"/>
  <c r="E16" i="8" s="1"/>
  <c r="C10" i="8"/>
  <c r="D10" i="8" s="1"/>
  <c r="Q9" i="8"/>
  <c r="Q17" i="8" s="1"/>
  <c r="Q31" i="8" s="1"/>
  <c r="P9" i="8"/>
  <c r="O9" i="8"/>
  <c r="O17" i="8" s="1"/>
  <c r="P17" i="8" s="1"/>
  <c r="N9" i="8"/>
  <c r="N17" i="8" s="1"/>
  <c r="N31" i="8" s="1"/>
  <c r="L9" i="8"/>
  <c r="M9" i="8" s="1"/>
  <c r="K9" i="8"/>
  <c r="K17" i="8" s="1"/>
  <c r="K31" i="8" s="1"/>
  <c r="J9" i="8"/>
  <c r="I9" i="8"/>
  <c r="I17" i="8" s="1"/>
  <c r="J17" i="8" s="1"/>
  <c r="H9" i="8"/>
  <c r="H17" i="8" s="1"/>
  <c r="H31" i="8" s="1"/>
  <c r="F9" i="8"/>
  <c r="G9" i="8" s="1"/>
  <c r="E9" i="8"/>
  <c r="E17" i="8" s="1"/>
  <c r="E31" i="8" s="1"/>
  <c r="D9" i="8"/>
  <c r="C9" i="8"/>
  <c r="C17" i="8" s="1"/>
  <c r="D17" i="8" s="1"/>
  <c r="E30" i="5"/>
  <c r="P29" i="5"/>
  <c r="M29" i="5"/>
  <c r="J29" i="5"/>
  <c r="G29" i="5"/>
  <c r="E29" i="5"/>
  <c r="C29" i="5"/>
  <c r="D29" i="5"/>
  <c r="P28" i="5"/>
  <c r="M28" i="5"/>
  <c r="J28" i="5"/>
  <c r="G28" i="5"/>
  <c r="E28" i="5"/>
  <c r="C28" i="5"/>
  <c r="D28" i="5"/>
  <c r="P27" i="5"/>
  <c r="M27" i="5"/>
  <c r="J27" i="5"/>
  <c r="G27" i="5"/>
  <c r="E27" i="5"/>
  <c r="C27" i="5"/>
  <c r="D27" i="5"/>
  <c r="P26" i="5"/>
  <c r="M26" i="5"/>
  <c r="J26" i="5"/>
  <c r="G26" i="5"/>
  <c r="E26" i="5"/>
  <c r="E25" i="5"/>
  <c r="C26" i="5"/>
  <c r="C25" i="5"/>
  <c r="D25" i="5"/>
  <c r="Q25" i="5"/>
  <c r="O25" i="5"/>
  <c r="P25" i="5"/>
  <c r="N25" i="5"/>
  <c r="L25" i="5"/>
  <c r="M25" i="5"/>
  <c r="K25" i="5"/>
  <c r="I25" i="5"/>
  <c r="J25" i="5"/>
  <c r="H25" i="5"/>
  <c r="F25" i="5"/>
  <c r="G25" i="5"/>
  <c r="P24" i="5"/>
  <c r="M24" i="5"/>
  <c r="J24" i="5"/>
  <c r="G24" i="5"/>
  <c r="E24" i="5"/>
  <c r="C24" i="5"/>
  <c r="D24" i="5"/>
  <c r="P22" i="5"/>
  <c r="M22" i="5"/>
  <c r="J22" i="5"/>
  <c r="G22" i="5"/>
  <c r="E22" i="5"/>
  <c r="C22" i="5"/>
  <c r="D22" i="5"/>
  <c r="Q21" i="5"/>
  <c r="O21" i="5"/>
  <c r="N21" i="5"/>
  <c r="L21" i="5"/>
  <c r="K21" i="5"/>
  <c r="I21" i="5"/>
  <c r="H21" i="5"/>
  <c r="F21" i="5"/>
  <c r="P19" i="5"/>
  <c r="M19" i="5"/>
  <c r="J19" i="5"/>
  <c r="G19" i="5"/>
  <c r="E19" i="5"/>
  <c r="D19" i="5"/>
  <c r="E18" i="5"/>
  <c r="Q16" i="5"/>
  <c r="O16" i="5"/>
  <c r="P16" i="5"/>
  <c r="N16" i="5"/>
  <c r="L16" i="5"/>
  <c r="M16" i="5"/>
  <c r="K16" i="5"/>
  <c r="I16" i="5"/>
  <c r="J16" i="5"/>
  <c r="H16" i="5"/>
  <c r="G16" i="5"/>
  <c r="P15" i="5"/>
  <c r="M15" i="5"/>
  <c r="J15" i="5"/>
  <c r="G15" i="5"/>
  <c r="E15" i="5"/>
  <c r="C15" i="5"/>
  <c r="D15" i="5" s="1"/>
  <c r="P14" i="5"/>
  <c r="M14" i="5"/>
  <c r="J14" i="5"/>
  <c r="G14" i="5"/>
  <c r="E14" i="5"/>
  <c r="C14" i="5"/>
  <c r="D14" i="5" s="1"/>
  <c r="P13" i="5"/>
  <c r="M13" i="5"/>
  <c r="J13" i="5"/>
  <c r="G13" i="5"/>
  <c r="E13" i="5"/>
  <c r="D13" i="5"/>
  <c r="P12" i="5"/>
  <c r="M12" i="5"/>
  <c r="J12" i="5"/>
  <c r="G12" i="5"/>
  <c r="E12" i="5"/>
  <c r="D12" i="5"/>
  <c r="P11" i="5"/>
  <c r="M11" i="5"/>
  <c r="J11" i="5"/>
  <c r="G11" i="5"/>
  <c r="E11" i="5"/>
  <c r="E9" i="5"/>
  <c r="E17" i="5"/>
  <c r="E31" i="5"/>
  <c r="D16" i="5"/>
  <c r="P10" i="5"/>
  <c r="M10" i="5"/>
  <c r="J10" i="5"/>
  <c r="G10" i="5"/>
  <c r="E10" i="5"/>
  <c r="E16" i="5"/>
  <c r="D10" i="5"/>
  <c r="Q9" i="5"/>
  <c r="Q17" i="5"/>
  <c r="Q31" i="5"/>
  <c r="O9" i="5"/>
  <c r="P9" i="5"/>
  <c r="O17" i="5"/>
  <c r="P17" i="5"/>
  <c r="N9" i="5"/>
  <c r="N17" i="5"/>
  <c r="N31" i="5"/>
  <c r="L9" i="5"/>
  <c r="M9" i="5"/>
  <c r="K9" i="5"/>
  <c r="K17" i="5"/>
  <c r="K31" i="5"/>
  <c r="I9" i="5"/>
  <c r="J9" i="5"/>
  <c r="I17" i="5"/>
  <c r="J17" i="5"/>
  <c r="H9" i="5"/>
  <c r="H17" i="5"/>
  <c r="H31" i="5"/>
  <c r="F9" i="5"/>
  <c r="G9" i="5" s="1"/>
  <c r="F17" i="5"/>
  <c r="G17" i="5" s="1"/>
  <c r="L17" i="5"/>
  <c r="M17" i="5"/>
  <c r="D9" i="5"/>
  <c r="D17" i="5"/>
  <c r="D26" i="5"/>
  <c r="D11" i="5" l="1"/>
  <c r="J21" i="9"/>
  <c r="E21" i="9"/>
  <c r="C17" i="9"/>
  <c r="D17" i="9" s="1"/>
  <c r="I17" i="9"/>
  <c r="J17" i="9" s="1"/>
  <c r="O17" i="9"/>
  <c r="P17" i="9" s="1"/>
  <c r="D21" i="9"/>
  <c r="C16" i="8"/>
  <c r="D16" i="8" s="1"/>
  <c r="F17" i="8"/>
  <c r="G17" i="8" s="1"/>
  <c r="L17" i="8"/>
  <c r="M17" i="8" s="1"/>
</calcChain>
</file>

<file path=xl/sharedStrings.xml><?xml version="1.0" encoding="utf-8"?>
<sst xmlns="http://schemas.openxmlformats.org/spreadsheetml/2006/main" count="270" uniqueCount="73">
  <si>
    <t>№</t>
  </si>
  <si>
    <t>Позиция</t>
  </si>
  <si>
    <t>количество</t>
  </si>
  <si>
    <t>I</t>
  </si>
  <si>
    <t>с топлоносител водна пара</t>
  </si>
  <si>
    <t>с топлоносител гореща вода</t>
  </si>
  <si>
    <t>II</t>
  </si>
  <si>
    <t>III</t>
  </si>
  <si>
    <t>IV</t>
  </si>
  <si>
    <t>V</t>
  </si>
  <si>
    <t>VI</t>
  </si>
  <si>
    <t>VII</t>
  </si>
  <si>
    <t>VIII</t>
  </si>
  <si>
    <t>IX</t>
  </si>
  <si>
    <t>приходи (хил.лв.)</t>
  </si>
  <si>
    <t>Топлинна енергия, използвана за стопански нужди, в това число:</t>
  </si>
  <si>
    <t>продажна цена</t>
  </si>
  <si>
    <t>Битово горещо водоснабдяване</t>
  </si>
  <si>
    <t>Гл.  счетоводител:</t>
  </si>
  <si>
    <t xml:space="preserve">Отчетна информация за продадените количества топлинна и електрическа енергия и приходите от продажбите </t>
  </si>
  <si>
    <t>Приходи, свързани с нерегулирана дейност</t>
  </si>
  <si>
    <t>Топлинна енергия за асоциация по чл.151, ал.1 от ЗЕ</t>
  </si>
  <si>
    <t>Приходи от присъединяване и услуги</t>
  </si>
  <si>
    <t xml:space="preserve">Приходи от топлоносител </t>
  </si>
  <si>
    <t>Топлинна енергия за асоциация по чл.149a от ЗЕ</t>
  </si>
  <si>
    <t>Общо приходи за централата (VIII+IХ+X+XI+XII)</t>
  </si>
  <si>
    <t>Приложение 4</t>
  </si>
  <si>
    <t>MWh</t>
  </si>
  <si>
    <t>BGN/MWh</t>
  </si>
  <si>
    <t>kBGN</t>
  </si>
  <si>
    <t>Топлинна енергия за битови нужди ОБЩО, в т.ч.:</t>
  </si>
  <si>
    <t>I.1.</t>
  </si>
  <si>
    <t>I.2.</t>
  </si>
  <si>
    <t>II.1.</t>
  </si>
  <si>
    <t>II.2.</t>
  </si>
  <si>
    <t>II.3.</t>
  </si>
  <si>
    <t>Всичко приходи от топлинна енергия за стопански и битови нужди (I+II)</t>
  </si>
  <si>
    <t>Некомбинирана електрическа енергия</t>
  </si>
  <si>
    <t>На обществения доставчик, както следва:</t>
  </si>
  <si>
    <t>На крайните снабдители, както следва:</t>
  </si>
  <si>
    <t>На ДРУГИ:</t>
  </si>
  <si>
    <t>VII.1.</t>
  </si>
  <si>
    <t>VII.1.1.</t>
  </si>
  <si>
    <t>VII.1.2.</t>
  </si>
  <si>
    <t>VII.1.3.</t>
  </si>
  <si>
    <t>VII.2.</t>
  </si>
  <si>
    <t>VII.2.1.</t>
  </si>
  <si>
    <t>VII.2.2.</t>
  </si>
  <si>
    <t>VII.2.3.</t>
  </si>
  <si>
    <t>VII.3.</t>
  </si>
  <si>
    <t>Фактурирана електрическа енергия, в т.ч.: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</si>
  <si>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</si>
  <si>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</si>
  <si>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Всичко приходи от топлинна енергия с гореща вода за стопански и битови нужди (I.1.+II)</t>
  </si>
  <si>
    <t>Общо за 01.07.2015-30.06.2016</t>
  </si>
  <si>
    <t>01.07.2015-30.09.2015</t>
  </si>
  <si>
    <t>01.10.2015-31.12.2015</t>
  </si>
  <si>
    <t>01.01.2016-31.03.2016</t>
  </si>
  <si>
    <t>01.04.2016-30.06.2016</t>
  </si>
  <si>
    <t>Дружество:"Димитър Маджаров-2"ЕООД</t>
  </si>
  <si>
    <t xml:space="preserve"> /С.Порязова/</t>
  </si>
  <si>
    <t>Управител:</t>
  </si>
  <si>
    <t>/Д.Маджаров/</t>
  </si>
  <si>
    <t>Общо за 01.07.2016-30.06.2017</t>
  </si>
  <si>
    <t>01.10.2016-31.12.2016</t>
  </si>
  <si>
    <t>01.01.2017-31.03.2017</t>
  </si>
  <si>
    <t>01.04.2017-30.06.2017</t>
  </si>
  <si>
    <t>Общо за 01.07.2017-30.06.2018</t>
  </si>
  <si>
    <t>01.07.2017-30.09.2017</t>
  </si>
  <si>
    <t>01.10.2017-31.12.2017</t>
  </si>
  <si>
    <t>01.04.2018-30.06.2018</t>
  </si>
  <si>
    <t>01.01.2018-31.03.2018</t>
  </si>
  <si>
    <t>01.07.2016-30.09.2016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</si>
</sst>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I-тримесечие на &quot;0&quot; г.&quot;"/>
    <numFmt numFmtId="165" formatCode="&quot;ОБЩО за &quot;0&quot; г.&quot;"/>
  </numFmts>
  <fonts count="14" x14ac:knownFonts="1">
    <font>
      <sz val="10"/>
      <name val="Arial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.5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 wrapText="1"/>
    </xf>
    <xf numFmtId="165" fontId="13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Zeros="0" topLeftCell="B1" workbookViewId="0">
      <selection activeCell="D16" sqref="D16"/>
    </sheetView>
  </sheetViews>
  <sheetFormatPr defaultColWidth="0" defaultRowHeight="12.75" customHeight="1" zeroHeight="1" x14ac:dyDescent="0.2"/>
  <cols>
    <col min="1" max="1" width="6.42578125" style="10" customWidth="1"/>
    <col min="2" max="2" width="44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 x14ac:dyDescent="0.2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 x14ac:dyDescent="0.2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 x14ac:dyDescent="0.2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 x14ac:dyDescent="0.25">
      <c r="A4" s="6"/>
      <c r="B4" s="7" t="s">
        <v>59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 x14ac:dyDescent="0.2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 x14ac:dyDescent="0.2">
      <c r="A6" s="48" t="s">
        <v>0</v>
      </c>
      <c r="B6" s="50" t="s">
        <v>1</v>
      </c>
      <c r="C6" s="52" t="s">
        <v>54</v>
      </c>
      <c r="D6" s="53"/>
      <c r="E6" s="54"/>
      <c r="F6" s="45" t="s">
        <v>55</v>
      </c>
      <c r="G6" s="46"/>
      <c r="H6" s="47"/>
      <c r="I6" s="45" t="s">
        <v>56</v>
      </c>
      <c r="J6" s="46"/>
      <c r="K6" s="47"/>
      <c r="L6" s="45" t="s">
        <v>57</v>
      </c>
      <c r="M6" s="46"/>
      <c r="N6" s="47"/>
      <c r="O6" s="45" t="s">
        <v>58</v>
      </c>
      <c r="P6" s="46"/>
      <c r="Q6" s="47"/>
    </row>
    <row r="7" spans="1:17" ht="22.5" x14ac:dyDescent="0.2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 x14ac:dyDescent="0.2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 x14ac:dyDescent="0.2">
      <c r="A9" s="1" t="s">
        <v>3</v>
      </c>
      <c r="B9" s="14" t="s">
        <v>15</v>
      </c>
      <c r="C9" s="15"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 x14ac:dyDescent="0.2">
      <c r="A10" s="1" t="s">
        <v>31</v>
      </c>
      <c r="B10" s="19" t="s">
        <v>5</v>
      </c>
      <c r="C10" s="23">
        <v>0</v>
      </c>
      <c r="D10" s="21">
        <f>IF(C10=0,0,E10*1000/C10)</f>
        <v>0</v>
      </c>
      <c r="E10" s="23">
        <f t="shared" ref="E10:E15" si="1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 x14ac:dyDescent="0.2">
      <c r="A11" s="1" t="s">
        <v>32</v>
      </c>
      <c r="B11" s="19" t="s">
        <v>4</v>
      </c>
      <c r="C11" s="20">
        <v>0</v>
      </c>
      <c r="D11" s="21">
        <f t="shared" si="0"/>
        <v>0</v>
      </c>
      <c r="E11" s="20">
        <f t="shared" si="1"/>
        <v>0</v>
      </c>
      <c r="F11" s="22">
        <v>0</v>
      </c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 x14ac:dyDescent="0.2">
      <c r="A12" s="1" t="s">
        <v>6</v>
      </c>
      <c r="B12" s="14" t="s">
        <v>30</v>
      </c>
      <c r="C12" s="23">
        <v>0</v>
      </c>
      <c r="D12" s="21">
        <f t="shared" si="0"/>
        <v>0</v>
      </c>
      <c r="E12" s="23">
        <f t="shared" si="1"/>
        <v>0</v>
      </c>
      <c r="F12" s="25"/>
      <c r="G12" s="16">
        <f t="shared" ref="G12:G19" si="2">IF(F12=0,0,H12*1000/F12)</f>
        <v>0</v>
      </c>
      <c r="H12" s="25"/>
      <c r="I12" s="25"/>
      <c r="J12" s="16">
        <f t="shared" ref="J12:J19" si="3">IF(I12=0,0,K12*1000/I12)</f>
        <v>0</v>
      </c>
      <c r="K12" s="25"/>
      <c r="L12" s="25"/>
      <c r="M12" s="16">
        <f t="shared" ref="M12:M19" si="4">IF(L12=0,0,N12*1000/L12)</f>
        <v>0</v>
      </c>
      <c r="N12" s="25"/>
      <c r="O12" s="25"/>
      <c r="P12" s="16">
        <f t="shared" ref="P12:P19" si="5">IF(O12=0,0,Q12*1000/O12)</f>
        <v>0</v>
      </c>
      <c r="Q12" s="25"/>
    </row>
    <row r="13" spans="1:17" x14ac:dyDescent="0.2">
      <c r="A13" s="1" t="s">
        <v>33</v>
      </c>
      <c r="B13" s="26" t="s">
        <v>17</v>
      </c>
      <c r="C13" s="23">
        <v>0</v>
      </c>
      <c r="D13" s="21">
        <f t="shared" si="0"/>
        <v>0</v>
      </c>
      <c r="E13" s="23">
        <f t="shared" si="1"/>
        <v>0</v>
      </c>
      <c r="F13" s="24">
        <v>0</v>
      </c>
      <c r="G13" s="21">
        <f t="shared" si="2"/>
        <v>0</v>
      </c>
      <c r="H13" s="24"/>
      <c r="I13" s="24"/>
      <c r="J13" s="21">
        <f t="shared" si="3"/>
        <v>0</v>
      </c>
      <c r="K13" s="24"/>
      <c r="L13" s="24"/>
      <c r="M13" s="21">
        <f t="shared" si="4"/>
        <v>0</v>
      </c>
      <c r="N13" s="24"/>
      <c r="O13" s="24"/>
      <c r="P13" s="21">
        <f t="shared" si="5"/>
        <v>0</v>
      </c>
      <c r="Q13" s="24"/>
    </row>
    <row r="14" spans="1:17" x14ac:dyDescent="0.2">
      <c r="A14" s="1" t="s">
        <v>34</v>
      </c>
      <c r="B14" s="27" t="s">
        <v>21</v>
      </c>
      <c r="C14" s="23">
        <f t="shared" ref="C14:C15" si="6">SUM(F14,I14,L14,O14)</f>
        <v>0</v>
      </c>
      <c r="D14" s="21">
        <f t="shared" si="0"/>
        <v>0</v>
      </c>
      <c r="E14" s="23">
        <f t="shared" si="1"/>
        <v>0</v>
      </c>
      <c r="F14" s="24">
        <v>0</v>
      </c>
      <c r="G14" s="21">
        <f t="shared" si="2"/>
        <v>0</v>
      </c>
      <c r="H14" s="24"/>
      <c r="I14" s="24"/>
      <c r="J14" s="21">
        <f t="shared" si="3"/>
        <v>0</v>
      </c>
      <c r="K14" s="24"/>
      <c r="L14" s="24"/>
      <c r="M14" s="21">
        <f t="shared" si="4"/>
        <v>0</v>
      </c>
      <c r="N14" s="24"/>
      <c r="O14" s="24"/>
      <c r="P14" s="21">
        <f t="shared" si="5"/>
        <v>0</v>
      </c>
      <c r="Q14" s="24"/>
    </row>
    <row r="15" spans="1:17" x14ac:dyDescent="0.2">
      <c r="A15" s="1" t="s">
        <v>35</v>
      </c>
      <c r="B15" s="27" t="s">
        <v>24</v>
      </c>
      <c r="C15" s="23">
        <f t="shared" si="6"/>
        <v>0</v>
      </c>
      <c r="D15" s="21">
        <f t="shared" si="0"/>
        <v>0</v>
      </c>
      <c r="E15" s="23">
        <f t="shared" si="1"/>
        <v>0</v>
      </c>
      <c r="F15" s="24">
        <v>0</v>
      </c>
      <c r="G15" s="21">
        <f t="shared" si="2"/>
        <v>0</v>
      </c>
      <c r="H15" s="24"/>
      <c r="I15" s="24"/>
      <c r="J15" s="21">
        <f t="shared" si="3"/>
        <v>0</v>
      </c>
      <c r="K15" s="24"/>
      <c r="L15" s="24"/>
      <c r="M15" s="21">
        <f t="shared" si="4"/>
        <v>0</v>
      </c>
      <c r="N15" s="24"/>
      <c r="O15" s="24"/>
      <c r="P15" s="21">
        <f t="shared" si="5"/>
        <v>0</v>
      </c>
      <c r="Q15" s="24"/>
    </row>
    <row r="16" spans="1:17" ht="25.5" x14ac:dyDescent="0.2">
      <c r="A16" s="1" t="s">
        <v>7</v>
      </c>
      <c r="B16" s="14" t="s">
        <v>53</v>
      </c>
      <c r="C16" s="15">
        <v>0</v>
      </c>
      <c r="D16" s="21">
        <f>IF(C16=0,0,E16*1000/C16)</f>
        <v>0</v>
      </c>
      <c r="E16" s="15">
        <f>SUM(E10:E12)</f>
        <v>0</v>
      </c>
      <c r="F16" s="15">
        <v>0</v>
      </c>
      <c r="G16" s="21">
        <f t="shared" si="2"/>
        <v>0</v>
      </c>
      <c r="H16" s="15">
        <f>SUM(H10:H12)</f>
        <v>0</v>
      </c>
      <c r="I16" s="15">
        <f>SUM(I10:I12)</f>
        <v>0</v>
      </c>
      <c r="J16" s="21">
        <f t="shared" si="3"/>
        <v>0</v>
      </c>
      <c r="K16" s="15">
        <f>SUM(K10:K12)</f>
        <v>0</v>
      </c>
      <c r="L16" s="15">
        <f>SUM(L10:L12)</f>
        <v>0</v>
      </c>
      <c r="M16" s="21">
        <f t="shared" si="4"/>
        <v>0</v>
      </c>
      <c r="N16" s="15">
        <f>SUM(N10:N12)</f>
        <v>0</v>
      </c>
      <c r="O16" s="15">
        <f>SUM(O10:O12)</f>
        <v>0</v>
      </c>
      <c r="P16" s="21">
        <f t="shared" si="5"/>
        <v>0</v>
      </c>
      <c r="Q16" s="15">
        <f>SUM(Q10:Q12)</f>
        <v>0</v>
      </c>
    </row>
    <row r="17" spans="1:17" ht="25.5" x14ac:dyDescent="0.2">
      <c r="A17" s="1" t="s">
        <v>8</v>
      </c>
      <c r="B17" s="14" t="s">
        <v>36</v>
      </c>
      <c r="C17" s="15"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2"/>
        <v>0</v>
      </c>
      <c r="H17" s="15">
        <f>SUM(H9,H12)</f>
        <v>0</v>
      </c>
      <c r="I17" s="15">
        <f>SUM(I9,I12)</f>
        <v>0</v>
      </c>
      <c r="J17" s="21">
        <f t="shared" si="3"/>
        <v>0</v>
      </c>
      <c r="K17" s="15">
        <f>SUM(K9,K12)</f>
        <v>0</v>
      </c>
      <c r="L17" s="15">
        <f>SUM(L9,L12)</f>
        <v>0</v>
      </c>
      <c r="M17" s="21">
        <f t="shared" si="4"/>
        <v>0</v>
      </c>
      <c r="N17" s="15">
        <f>SUM(N9,N12)</f>
        <v>0</v>
      </c>
      <c r="O17" s="15">
        <f>SUM(O9,O12)</f>
        <v>0</v>
      </c>
      <c r="P17" s="21">
        <f t="shared" si="5"/>
        <v>0</v>
      </c>
      <c r="Q17" s="15">
        <f>SUM(Q9,Q12)</f>
        <v>0</v>
      </c>
    </row>
    <row r="18" spans="1:17" x14ac:dyDescent="0.2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 x14ac:dyDescent="0.2">
      <c r="A19" s="1" t="s">
        <v>10</v>
      </c>
      <c r="B19" s="28" t="s">
        <v>23</v>
      </c>
      <c r="C19" s="23"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2"/>
        <v>0</v>
      </c>
      <c r="H19" s="24"/>
      <c r="I19" s="24"/>
      <c r="J19" s="21">
        <f t="shared" si="3"/>
        <v>0</v>
      </c>
      <c r="K19" s="24"/>
      <c r="L19" s="24"/>
      <c r="M19" s="21">
        <f t="shared" si="4"/>
        <v>0</v>
      </c>
      <c r="N19" s="24"/>
      <c r="O19" s="24"/>
      <c r="P19" s="21">
        <f t="shared" si="5"/>
        <v>0</v>
      </c>
      <c r="Q19" s="24"/>
    </row>
    <row r="20" spans="1:17" x14ac:dyDescent="0.2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 x14ac:dyDescent="0.2">
      <c r="A21" s="1" t="s">
        <v>41</v>
      </c>
      <c r="B21" s="14" t="s">
        <v>38</v>
      </c>
      <c r="C21" s="23">
        <v>522</v>
      </c>
      <c r="D21" s="21">
        <v>166.67</v>
      </c>
      <c r="E21" s="23">
        <v>87</v>
      </c>
      <c r="F21" s="23">
        <f>SUM(F22:F24)</f>
        <v>20</v>
      </c>
      <c r="G21" s="21">
        <v>150</v>
      </c>
      <c r="H21" s="23">
        <f>SUM(H22:H24)</f>
        <v>3</v>
      </c>
      <c r="I21" s="23">
        <f>SUM(I22:I24)</f>
        <v>132</v>
      </c>
      <c r="J21" s="21">
        <v>166.67</v>
      </c>
      <c r="K21" s="23">
        <f>SUM(K22:K24)</f>
        <v>22</v>
      </c>
      <c r="L21" s="23">
        <f>SUM(L22:L24)</f>
        <v>270</v>
      </c>
      <c r="M21" s="21">
        <v>166.67</v>
      </c>
      <c r="N21" s="23">
        <f>SUM(N22:N24)</f>
        <v>45</v>
      </c>
      <c r="O21" s="23">
        <f>SUM(O22:O24)</f>
        <v>100</v>
      </c>
      <c r="P21" s="21">
        <v>170</v>
      </c>
      <c r="Q21" s="23">
        <f>SUM(Q22:Q24)</f>
        <v>17</v>
      </c>
    </row>
    <row r="22" spans="1:17" ht="18" customHeight="1" x14ac:dyDescent="0.2">
      <c r="A22" s="1" t="s">
        <v>42</v>
      </c>
      <c r="B22" s="19" t="s">
        <v>51</v>
      </c>
      <c r="C22" s="23">
        <f>SUM(F22,I22,L22,O22)</f>
        <v>0</v>
      </c>
      <c r="D22" s="21">
        <f t="shared" ref="D22:D29" si="7">IF(C22=0,0,E22*1000/C22)</f>
        <v>0</v>
      </c>
      <c r="E22" s="23">
        <f>SUM(H22,K22,N22,Q22)</f>
        <v>0</v>
      </c>
      <c r="F22" s="24"/>
      <c r="G22" s="21">
        <f t="shared" ref="G22:G29" si="8">IF(F22=0,0,H22*1000/F22)</f>
        <v>0</v>
      </c>
      <c r="H22" s="24"/>
      <c r="I22" s="24"/>
      <c r="J22" s="21">
        <f t="shared" ref="J22:J29" si="9">IF(I22=0,0,K22*1000/I22)</f>
        <v>0</v>
      </c>
      <c r="K22" s="24"/>
      <c r="L22" s="24"/>
      <c r="M22" s="21">
        <f t="shared" ref="M22:M29" si="10">IF(L22=0,0,N22*1000/L22)</f>
        <v>0</v>
      </c>
      <c r="N22" s="24"/>
      <c r="O22" s="24"/>
      <c r="P22" s="21">
        <f t="shared" ref="P22:P29" si="11">IF(O22=0,0,Q22*1000/O22)</f>
        <v>0</v>
      </c>
      <c r="Q22" s="24"/>
    </row>
    <row r="23" spans="1:17" ht="18" customHeight="1" x14ac:dyDescent="0.2">
      <c r="A23" s="1" t="s">
        <v>43</v>
      </c>
      <c r="B23" s="19" t="s">
        <v>52</v>
      </c>
      <c r="C23" s="23">
        <v>522</v>
      </c>
      <c r="D23" s="21">
        <v>166.67</v>
      </c>
      <c r="E23" s="23">
        <v>87</v>
      </c>
      <c r="F23" s="24">
        <v>20</v>
      </c>
      <c r="G23" s="21">
        <v>150</v>
      </c>
      <c r="H23" s="24">
        <v>3</v>
      </c>
      <c r="I23" s="24">
        <v>132</v>
      </c>
      <c r="J23" s="21">
        <v>166.67</v>
      </c>
      <c r="K23" s="24">
        <v>22</v>
      </c>
      <c r="L23" s="24">
        <v>270</v>
      </c>
      <c r="M23" s="21">
        <v>166.67</v>
      </c>
      <c r="N23" s="24">
        <v>45</v>
      </c>
      <c r="O23" s="24">
        <v>100</v>
      </c>
      <c r="P23" s="21">
        <v>170</v>
      </c>
      <c r="Q23" s="24">
        <v>17</v>
      </c>
    </row>
    <row r="24" spans="1:17" ht="17.45" customHeight="1" x14ac:dyDescent="0.2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 x14ac:dyDescent="0.2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899999999999999" customHeight="1" x14ac:dyDescent="0.2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149999999999999" customHeight="1" x14ac:dyDescent="0.2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149999999999999" customHeight="1" x14ac:dyDescent="0.2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 x14ac:dyDescent="0.2">
      <c r="A29" s="1" t="s">
        <v>49</v>
      </c>
      <c r="B29" s="14" t="s">
        <v>40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 x14ac:dyDescent="0.2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 x14ac:dyDescent="0.2">
      <c r="A31" s="32" t="s">
        <v>13</v>
      </c>
      <c r="B31" s="14" t="s">
        <v>25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 x14ac:dyDescent="0.2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ht="12" customHeight="1" x14ac:dyDescent="0.2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hidden="1" x14ac:dyDescent="0.2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hidden="1" x14ac:dyDescent="0.2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 hidden="1" x14ac:dyDescent="0.2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 ht="27" customHeight="1" x14ac:dyDescent="0.2">
      <c r="A37" s="37"/>
      <c r="B37" s="37" t="s">
        <v>18</v>
      </c>
      <c r="C37" s="38"/>
      <c r="D37" s="38"/>
      <c r="E37" s="41" t="s">
        <v>61</v>
      </c>
      <c r="F37" s="40"/>
      <c r="G37" s="40"/>
      <c r="H37" s="40"/>
      <c r="O37" s="38"/>
      <c r="P37" s="38"/>
      <c r="Q37" s="39"/>
    </row>
    <row r="38" spans="1:17" x14ac:dyDescent="0.2">
      <c r="B38" s="42" t="s">
        <v>60</v>
      </c>
      <c r="F38" s="43" t="s">
        <v>62</v>
      </c>
    </row>
    <row r="39" spans="1:17" x14ac:dyDescent="0.2">
      <c r="F39" s="43"/>
    </row>
    <row r="40" spans="1:17" x14ac:dyDescent="0.2"/>
    <row r="41" spans="1:17" hidden="1" x14ac:dyDescent="0.2"/>
    <row r="42" spans="1:17" x14ac:dyDescent="0.2"/>
    <row r="43" spans="1:17" ht="12.75" customHeight="1" x14ac:dyDescent="0.2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C14:D15 G9:P20 E25 G24:P25 D9 D10 D11 D12 D13 C18:D18 D16 D17 C22:D22 C24:D30 G22:P22 H21:I21 K21:L21 N21:O21 C20:D20 D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A4" workbookViewId="0">
      <selection activeCell="C6" sqref="C6:E6"/>
    </sheetView>
  </sheetViews>
  <sheetFormatPr defaultColWidth="0" defaultRowHeight="12.75" zeroHeight="1" x14ac:dyDescent="0.2"/>
  <cols>
    <col min="1" max="1" width="6.42578125" style="10" customWidth="1"/>
    <col min="2" max="2" width="44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 x14ac:dyDescent="0.2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 x14ac:dyDescent="0.2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 x14ac:dyDescent="0.2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 x14ac:dyDescent="0.25">
      <c r="A4" s="6"/>
      <c r="B4" s="7" t="s">
        <v>59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 x14ac:dyDescent="0.2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 x14ac:dyDescent="0.2">
      <c r="A6" s="48" t="s">
        <v>0</v>
      </c>
      <c r="B6" s="50" t="s">
        <v>1</v>
      </c>
      <c r="C6" s="52" t="s">
        <v>63</v>
      </c>
      <c r="D6" s="53"/>
      <c r="E6" s="54"/>
      <c r="F6" s="45" t="s">
        <v>72</v>
      </c>
      <c r="G6" s="46"/>
      <c r="H6" s="47"/>
      <c r="I6" s="45" t="s">
        <v>64</v>
      </c>
      <c r="J6" s="46"/>
      <c r="K6" s="47"/>
      <c r="L6" s="45" t="s">
        <v>65</v>
      </c>
      <c r="M6" s="46"/>
      <c r="N6" s="47"/>
      <c r="O6" s="45" t="s">
        <v>66</v>
      </c>
      <c r="P6" s="46"/>
      <c r="Q6" s="47"/>
    </row>
    <row r="7" spans="1:17" ht="22.5" x14ac:dyDescent="0.2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 x14ac:dyDescent="0.2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 x14ac:dyDescent="0.2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 x14ac:dyDescent="0.2">
      <c r="A10" s="1" t="s">
        <v>31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 x14ac:dyDescent="0.2">
      <c r="A11" s="1" t="s">
        <v>32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 x14ac:dyDescent="0.2">
      <c r="A12" s="1" t="s">
        <v>6</v>
      </c>
      <c r="B12" s="14" t="s">
        <v>30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 x14ac:dyDescent="0.2">
      <c r="A13" s="1" t="s">
        <v>33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 x14ac:dyDescent="0.2">
      <c r="A14" s="1" t="s">
        <v>34</v>
      </c>
      <c r="B14" s="27" t="s">
        <v>21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 x14ac:dyDescent="0.2">
      <c r="A15" s="1" t="s">
        <v>35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 x14ac:dyDescent="0.2">
      <c r="A16" s="1" t="s">
        <v>7</v>
      </c>
      <c r="B16" s="14" t="s">
        <v>53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 x14ac:dyDescent="0.2">
      <c r="A17" s="1" t="s">
        <v>8</v>
      </c>
      <c r="B17" s="14" t="s">
        <v>36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 x14ac:dyDescent="0.2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 x14ac:dyDescent="0.2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 x14ac:dyDescent="0.2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 x14ac:dyDescent="0.2">
      <c r="A21" s="1" t="s">
        <v>41</v>
      </c>
      <c r="B21" s="14" t="s">
        <v>38</v>
      </c>
      <c r="C21" s="23">
        <f>SUM(C22:C24)</f>
        <v>681</v>
      </c>
      <c r="D21" s="21">
        <f t="shared" ref="D21:D29" si="7">IF(C21=0,0,E21*1000/C21)</f>
        <v>133.62701908957416</v>
      </c>
      <c r="E21" s="23">
        <f>SUM(E22:E24)</f>
        <v>91</v>
      </c>
      <c r="F21" s="23">
        <f>SUM(F22:F24)</f>
        <v>81</v>
      </c>
      <c r="G21" s="21">
        <f t="shared" ref="G21:G29" si="8">IF(F21=0,0,H21*1000/F21)</f>
        <v>148.14814814814815</v>
      </c>
      <c r="H21" s="23">
        <f>SUM(H22:H24)</f>
        <v>12</v>
      </c>
      <c r="I21" s="23">
        <f>SUM(I22:I24)</f>
        <v>153</v>
      </c>
      <c r="J21" s="21">
        <f t="shared" ref="J21:J29" si="9">IF(I21=0,0,K21*1000/I21)</f>
        <v>124.18300653594771</v>
      </c>
      <c r="K21" s="23">
        <f>SUM(K22:K24)</f>
        <v>19</v>
      </c>
      <c r="L21" s="23">
        <f>SUM(L22:L24)</f>
        <v>242</v>
      </c>
      <c r="M21" s="21">
        <f t="shared" ref="M21:M29" si="10">IF(L21=0,0,N21*1000/L21)</f>
        <v>136.36363636363637</v>
      </c>
      <c r="N21" s="23">
        <f>SUM(N22:N24)</f>
        <v>33</v>
      </c>
      <c r="O21" s="23">
        <f>SUM(O22:O24)</f>
        <v>205</v>
      </c>
      <c r="P21" s="21">
        <f t="shared" ref="P21:P29" si="11">IF(O21=0,0,Q21*1000/O21)</f>
        <v>131.70731707317074</v>
      </c>
      <c r="Q21" s="23">
        <f>SUM(Q22:Q24)</f>
        <v>27</v>
      </c>
    </row>
    <row r="22" spans="1:17" ht="18" customHeight="1" x14ac:dyDescent="0.2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 x14ac:dyDescent="0.2">
      <c r="A23" s="1" t="s">
        <v>43</v>
      </c>
      <c r="B23" s="19" t="s">
        <v>52</v>
      </c>
      <c r="C23" s="23">
        <f>SUM(F23,I23,L23,O23)</f>
        <v>681</v>
      </c>
      <c r="D23" s="21">
        <f t="shared" si="7"/>
        <v>133.62701908957416</v>
      </c>
      <c r="E23" s="23">
        <f>SUM(H23,K23,N23,Q23)</f>
        <v>91</v>
      </c>
      <c r="F23" s="24">
        <v>81</v>
      </c>
      <c r="G23" s="21">
        <f t="shared" si="8"/>
        <v>148.14814814814815</v>
      </c>
      <c r="H23" s="24">
        <v>12</v>
      </c>
      <c r="I23" s="24">
        <v>153</v>
      </c>
      <c r="J23" s="21">
        <v>205</v>
      </c>
      <c r="K23" s="24">
        <v>19</v>
      </c>
      <c r="L23" s="24">
        <v>242</v>
      </c>
      <c r="M23" s="21">
        <f t="shared" si="10"/>
        <v>136.36363636363637</v>
      </c>
      <c r="N23" s="24">
        <v>33</v>
      </c>
      <c r="O23" s="24">
        <v>205</v>
      </c>
      <c r="P23" s="21">
        <f t="shared" si="11"/>
        <v>131.70731707317074</v>
      </c>
      <c r="Q23" s="24">
        <v>27</v>
      </c>
    </row>
    <row r="24" spans="1:17" ht="17.45" customHeight="1" x14ac:dyDescent="0.2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 x14ac:dyDescent="0.2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899999999999999" customHeight="1" x14ac:dyDescent="0.2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149999999999999" customHeight="1" x14ac:dyDescent="0.2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149999999999999" customHeight="1" x14ac:dyDescent="0.2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 x14ac:dyDescent="0.2">
      <c r="A29" s="1" t="s">
        <v>49</v>
      </c>
      <c r="B29" s="14" t="s">
        <v>40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 x14ac:dyDescent="0.2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 x14ac:dyDescent="0.2">
      <c r="A31" s="32" t="s">
        <v>13</v>
      </c>
      <c r="B31" s="14" t="s">
        <v>25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 x14ac:dyDescent="0.2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ht="12" customHeight="1" x14ac:dyDescent="0.2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hidden="1" x14ac:dyDescent="0.2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hidden="1" x14ac:dyDescent="0.2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 hidden="1" x14ac:dyDescent="0.2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 ht="27" customHeight="1" x14ac:dyDescent="0.2">
      <c r="A37" s="37"/>
      <c r="B37" s="37" t="s">
        <v>18</v>
      </c>
      <c r="C37" s="38"/>
      <c r="D37" s="38"/>
      <c r="E37" s="41" t="s">
        <v>61</v>
      </c>
      <c r="F37" s="40"/>
      <c r="G37" s="40"/>
      <c r="H37" s="40"/>
      <c r="O37" s="38"/>
      <c r="P37" s="38"/>
      <c r="Q37" s="39"/>
    </row>
    <row r="38" spans="1:17" x14ac:dyDescent="0.2">
      <c r="B38" s="42" t="s">
        <v>60</v>
      </c>
      <c r="F38" s="43" t="s">
        <v>62</v>
      </c>
    </row>
    <row r="39" spans="1:17" x14ac:dyDescent="0.2">
      <c r="F39" s="43"/>
    </row>
    <row r="40" spans="1:17" x14ac:dyDescent="0.2"/>
    <row r="41" spans="1:17" hidden="1" x14ac:dyDescent="0.2"/>
    <row r="42" spans="1:17" x14ac:dyDescent="0.2"/>
    <row r="43" spans="1:17" ht="12.75" customHeight="1" x14ac:dyDescent="0.2"/>
  </sheetData>
  <mergeCells count="7">
    <mergeCell ref="O6:Q6"/>
    <mergeCell ref="A6:A7"/>
    <mergeCell ref="B6:B7"/>
    <mergeCell ref="C6:E6"/>
    <mergeCell ref="F6:H6"/>
    <mergeCell ref="I6:K6"/>
    <mergeCell ref="L6: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topLeftCell="A16" workbookViewId="0">
      <selection activeCell="O24" sqref="O24"/>
    </sheetView>
  </sheetViews>
  <sheetFormatPr defaultColWidth="0" defaultRowHeight="12.75" zeroHeight="1" x14ac:dyDescent="0.2"/>
  <cols>
    <col min="1" max="1" width="6.42578125" style="10" customWidth="1"/>
    <col min="2" max="2" width="44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 x14ac:dyDescent="0.2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 x14ac:dyDescent="0.2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 x14ac:dyDescent="0.2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 x14ac:dyDescent="0.25">
      <c r="A4" s="6"/>
      <c r="B4" s="7" t="s">
        <v>59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 x14ac:dyDescent="0.2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 x14ac:dyDescent="0.2">
      <c r="A6" s="48" t="s">
        <v>0</v>
      </c>
      <c r="B6" s="50" t="s">
        <v>1</v>
      </c>
      <c r="C6" s="52" t="s">
        <v>67</v>
      </c>
      <c r="D6" s="53"/>
      <c r="E6" s="54"/>
      <c r="F6" s="45" t="s">
        <v>68</v>
      </c>
      <c r="G6" s="46"/>
      <c r="H6" s="47"/>
      <c r="I6" s="45" t="s">
        <v>69</v>
      </c>
      <c r="J6" s="46"/>
      <c r="K6" s="47"/>
      <c r="L6" s="45" t="s">
        <v>71</v>
      </c>
      <c r="M6" s="46"/>
      <c r="N6" s="47"/>
      <c r="O6" s="45" t="s">
        <v>70</v>
      </c>
      <c r="P6" s="46"/>
      <c r="Q6" s="47"/>
    </row>
    <row r="7" spans="1:17" ht="22.5" x14ac:dyDescent="0.2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 x14ac:dyDescent="0.2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 x14ac:dyDescent="0.2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 x14ac:dyDescent="0.2">
      <c r="A10" s="1" t="s">
        <v>31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 x14ac:dyDescent="0.2">
      <c r="A11" s="1" t="s">
        <v>32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 x14ac:dyDescent="0.2">
      <c r="A12" s="1" t="s">
        <v>6</v>
      </c>
      <c r="B12" s="14" t="s">
        <v>30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 x14ac:dyDescent="0.2">
      <c r="A13" s="1" t="s">
        <v>33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 x14ac:dyDescent="0.2">
      <c r="A14" s="1" t="s">
        <v>34</v>
      </c>
      <c r="B14" s="27" t="s">
        <v>21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 x14ac:dyDescent="0.2">
      <c r="A15" s="1" t="s">
        <v>35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 x14ac:dyDescent="0.2">
      <c r="A16" s="1" t="s">
        <v>7</v>
      </c>
      <c r="B16" s="14" t="s">
        <v>53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 x14ac:dyDescent="0.2">
      <c r="A17" s="1" t="s">
        <v>8</v>
      </c>
      <c r="B17" s="14" t="s">
        <v>36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 x14ac:dyDescent="0.2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 x14ac:dyDescent="0.2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 x14ac:dyDescent="0.2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 x14ac:dyDescent="0.2">
      <c r="A21" s="1" t="s">
        <v>41</v>
      </c>
      <c r="B21" s="14" t="s">
        <v>38</v>
      </c>
      <c r="C21" s="23">
        <v>547</v>
      </c>
      <c r="D21" s="21">
        <f t="shared" ref="D21:D29" si="7">IF(C21=0,0,E21*1000/C21)</f>
        <v>135.28336380255942</v>
      </c>
      <c r="E21" s="23">
        <f>SUM(E22:E24)</f>
        <v>74</v>
      </c>
      <c r="F21" s="23">
        <f>SUM(F22:F24)</f>
        <v>56</v>
      </c>
      <c r="G21" s="21">
        <f t="shared" ref="G21:G29" si="8">IF(F21=0,0,H21*1000/F21)</f>
        <v>321.42857142857144</v>
      </c>
      <c r="H21" s="23">
        <f>SUM(H22:H24)</f>
        <v>18</v>
      </c>
      <c r="I21" s="23">
        <f>SUM(I22:I24)</f>
        <v>123</v>
      </c>
      <c r="J21" s="21">
        <f t="shared" ref="J21:J29" si="9">IF(I21=0,0,K21*1000/I21)</f>
        <v>162.60162601626016</v>
      </c>
      <c r="K21" s="23">
        <f>SUM(K22:K24)</f>
        <v>20</v>
      </c>
      <c r="L21" s="23">
        <f>SUM(L22:L24)</f>
        <v>184</v>
      </c>
      <c r="M21" s="21">
        <f t="shared" ref="M21:M29" si="10">IF(L21=0,0,N21*1000/L21)</f>
        <v>173.91304347826087</v>
      </c>
      <c r="N21" s="23">
        <f>SUM(N22:N24)</f>
        <v>32</v>
      </c>
      <c r="O21" s="23">
        <f>SUM(O22:O24)</f>
        <v>184</v>
      </c>
      <c r="P21" s="21">
        <f t="shared" ref="P21:P29" si="11">IF(O21=0,0,Q21*1000/O21)</f>
        <v>21.739130434782609</v>
      </c>
      <c r="Q21" s="23">
        <f>SUM(Q22:Q24)</f>
        <v>4</v>
      </c>
    </row>
    <row r="22" spans="1:17" ht="18" customHeight="1" x14ac:dyDescent="0.2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 x14ac:dyDescent="0.2">
      <c r="A23" s="1" t="s">
        <v>43</v>
      </c>
      <c r="B23" s="19" t="s">
        <v>52</v>
      </c>
      <c r="C23" s="23">
        <v>547</v>
      </c>
      <c r="D23" s="21">
        <f t="shared" si="7"/>
        <v>135.28336380255942</v>
      </c>
      <c r="E23" s="23">
        <f>SUM(H23,K23,N23,Q23)</f>
        <v>74</v>
      </c>
      <c r="F23" s="24">
        <v>56</v>
      </c>
      <c r="G23" s="21">
        <f t="shared" si="8"/>
        <v>321.42857142857144</v>
      </c>
      <c r="H23" s="24">
        <v>18</v>
      </c>
      <c r="I23" s="24">
        <v>123</v>
      </c>
      <c r="J23" s="21">
        <v>205</v>
      </c>
      <c r="K23" s="24">
        <v>20</v>
      </c>
      <c r="L23" s="24">
        <v>184</v>
      </c>
      <c r="M23" s="21">
        <f t="shared" si="10"/>
        <v>173.91304347826087</v>
      </c>
      <c r="N23" s="24">
        <v>32</v>
      </c>
      <c r="O23" s="24">
        <v>184</v>
      </c>
      <c r="P23" s="21">
        <f t="shared" si="11"/>
        <v>21.739130434782609</v>
      </c>
      <c r="Q23" s="24">
        <v>4</v>
      </c>
    </row>
    <row r="24" spans="1:17" ht="17.45" customHeight="1" x14ac:dyDescent="0.2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 x14ac:dyDescent="0.2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899999999999999" customHeight="1" x14ac:dyDescent="0.2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149999999999999" customHeight="1" x14ac:dyDescent="0.2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>
        <v>0</v>
      </c>
      <c r="O27" s="24"/>
      <c r="P27" s="21">
        <f t="shared" si="11"/>
        <v>0</v>
      </c>
      <c r="Q27" s="24"/>
    </row>
    <row r="28" spans="1:17" ht="16.149999999999999" customHeight="1" x14ac:dyDescent="0.2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 x14ac:dyDescent="0.2">
      <c r="A29" s="1" t="s">
        <v>49</v>
      </c>
      <c r="B29" s="14" t="s">
        <v>40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 x14ac:dyDescent="0.2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 x14ac:dyDescent="0.2">
      <c r="A31" s="32" t="s">
        <v>13</v>
      </c>
      <c r="B31" s="14" t="s">
        <v>25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 x14ac:dyDescent="0.2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ht="12" customHeight="1" x14ac:dyDescent="0.2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hidden="1" x14ac:dyDescent="0.2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hidden="1" x14ac:dyDescent="0.2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 hidden="1" x14ac:dyDescent="0.2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 ht="27" customHeight="1" x14ac:dyDescent="0.2">
      <c r="A37" s="37"/>
      <c r="B37" s="37" t="s">
        <v>18</v>
      </c>
      <c r="C37" s="38"/>
      <c r="D37" s="38"/>
      <c r="E37" s="41" t="s">
        <v>61</v>
      </c>
      <c r="F37" s="40"/>
      <c r="G37" s="40"/>
      <c r="H37" s="40"/>
      <c r="O37" s="38"/>
      <c r="P37" s="38"/>
      <c r="Q37" s="39"/>
    </row>
    <row r="38" spans="1:17" x14ac:dyDescent="0.2">
      <c r="B38" s="42" t="s">
        <v>60</v>
      </c>
      <c r="F38" s="43" t="s">
        <v>62</v>
      </c>
    </row>
    <row r="39" spans="1:17" x14ac:dyDescent="0.2">
      <c r="F39" s="43"/>
    </row>
    <row r="40" spans="1:17" x14ac:dyDescent="0.2"/>
    <row r="41" spans="1:17" hidden="1" x14ac:dyDescent="0.2"/>
    <row r="42" spans="1:17" x14ac:dyDescent="0.2"/>
    <row r="43" spans="1:17" ht="12.75" customHeight="1" x14ac:dyDescent="0.2"/>
  </sheetData>
  <mergeCells count="7">
    <mergeCell ref="O6:Q6"/>
    <mergeCell ref="A6:A7"/>
    <mergeCell ref="B6:B7"/>
    <mergeCell ref="C6:E6"/>
    <mergeCell ref="F6:H6"/>
    <mergeCell ref="I6:K6"/>
    <mergeCell ref="L6:N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</vt:lpstr>
      <vt:lpstr>2017</vt:lpstr>
      <vt:lpstr>2018</vt:lpstr>
    </vt:vector>
  </TitlesOfParts>
  <Company>DKER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dk-ydimi</dc:creator>
  <cp:lastModifiedBy>Ivan Ivanov</cp:lastModifiedBy>
  <cp:lastPrinted>2018-03-28T11:37:02Z</cp:lastPrinted>
  <dcterms:created xsi:type="dcterms:W3CDTF">2004-02-09T12:03:41Z</dcterms:created>
  <dcterms:modified xsi:type="dcterms:W3CDTF">2018-03-28T11:37:33Z</dcterms:modified>
</cp:coreProperties>
</file>