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6765" activeTab="2"/>
  </bookViews>
  <sheets>
    <sheet name="1.Анкетна карта" sheetId="4" r:id="rId1"/>
    <sheet name="2. Променливи за ПК" sheetId="1" r:id="rId2"/>
    <sheet name="3. Регистри" sheetId="3" r:id="rId3"/>
    <sheet name="Пояснения" sheetId="2" r:id="rId4"/>
    <sheet name="4.Активи" sheetId="5" r:id="rId5"/>
  </sheets>
  <externalReferences>
    <externalReference r:id="rId6"/>
  </externalReferences>
  <definedNames>
    <definedName name="_xlnm._FilterDatabase" localSheetId="3" hidden="1">Пояснения!$A$2:$F$145</definedName>
    <definedName name="_xlnm.Print_Area" localSheetId="1">'2. Променливи за ПК'!$A$1:$F$116</definedName>
    <definedName name="_xlnm.Print_Area" localSheetId="2">'3. Регистри'!$B$1:$G$34</definedName>
    <definedName name="_xlnm.Print_Area" localSheetId="4">'4.Активи'!$B$1:$F$35</definedName>
    <definedName name="Z_0B349829_3F54_4163_960D_ECAFCC24CFC8_.wvu.PrintArea" localSheetId="1" hidden="1">'2. Променливи за ПК'!$B$1:$E$6</definedName>
    <definedName name="Z_40B752E9_F1B2_49B8_8062_4CC854FDABFB_.wvu.PrintArea" localSheetId="1" hidden="1">'2. Променливи за ПК'!$B$1:$E$6</definedName>
    <definedName name="Z_E23DBFBB_7C2B_43B5_8169_5032323B5185_.wvu.PrintArea" localSheetId="1" hidden="1">'2. Променливи за ПК'!$B$1:$E$6</definedName>
    <definedName name="Амортизации" hidden="1">[1]Инвестиции!$A$43:$IV$43</definedName>
    <definedName name="Амортизации_първа_год" hidden="1">[1]Инвестиции!$E$40</definedName>
    <definedName name="Брутна_печалба">#REF!</definedName>
    <definedName name="Вземания_по_ДДС">#REF!</definedName>
    <definedName name="Вземания_по_получени_през_периода_съучастия" hidden="1">'[1]Собствен капитал'!$A$7:$IV$7</definedName>
    <definedName name="Внесен_ДДС">#REF!</definedName>
    <definedName name="ВС_1">#REF!</definedName>
    <definedName name="ВС_2">#REF!</definedName>
    <definedName name="ВС_3">#REF!</definedName>
    <definedName name="ВС_4">#REF!</definedName>
    <definedName name="ВС_5">#REF!</definedName>
    <definedName name="Всичко_инвестиции">#REF!</definedName>
    <definedName name="Външни_услуги">#REF!</definedName>
    <definedName name="Данъци">#REF!</definedName>
    <definedName name="Данъчен_период">#REF!</definedName>
    <definedName name="Дни_на_оборот_на_запасите">#REF!</definedName>
    <definedName name="Дял_на_продажбите_на_кредит">#REF!</definedName>
    <definedName name="Електроенергия" hidden="1">[1]Себестойност!$A$124:$IV$124</definedName>
    <definedName name="Задължения_по_ДДС">#REF!</definedName>
    <definedName name="Зона_1">#REF!</definedName>
    <definedName name="Зона_2">#REF!</definedName>
    <definedName name="Зона_3">#REF!</definedName>
    <definedName name="Зона_4">#REF!</definedName>
    <definedName name="Зона_5">#REF!</definedName>
    <definedName name="Лихви">#REF!</definedName>
    <definedName name="Материали">#REF!</definedName>
    <definedName name="Намаление_на_собствения_капитал" hidden="1">'[1]Собствен капитал'!$A$6:$IV$6</definedName>
    <definedName name="Намаление_на_финансиранията">#REF!</definedName>
    <definedName name="Начална_година">#REF!</definedName>
    <definedName name="Общо_разходи_за_заплати">#REF!</definedName>
    <definedName name="Отчетна_стойност_на_продадените_стоки" hidden="1">[1]Себестойност!$A$125:$IV$125</definedName>
    <definedName name="Печалба_загуба">#REF!</definedName>
    <definedName name="Платен_ДДС">#REF!</definedName>
    <definedName name="Погасяване_главници_ДЗ">#REF!</definedName>
    <definedName name="Погасяване_главници_КЗ">#REF!</definedName>
    <definedName name="Погасяване_главници_ОЗ">#REF!</definedName>
    <definedName name="Получен_ДДС_от_бюджета_през_периода">#REF!</definedName>
    <definedName name="Получени_вземания_по_ЗДВ" hidden="1">'[1]Собствен капитал'!$A$5:$IV$5</definedName>
    <definedName name="Получени_ДЗ">#REF!</definedName>
    <definedName name="Получени_КЗ">#REF!</definedName>
    <definedName name="Получени_ОЗ">#REF!</definedName>
    <definedName name="Получени_съучастия" hidden="1">'[1]Собствен капитал'!$A$4:$IV$4</definedName>
    <definedName name="Получени_финансирания">#REF!</definedName>
    <definedName name="Продажби">#REF!</definedName>
    <definedName name="Разходи_за_външни_услуги">#REF!</definedName>
    <definedName name="Разходи_за_материали">#REF!</definedName>
    <definedName name="Разходи_за_осигуровки">#REF!</definedName>
    <definedName name="Срок_на_плащане">#REF!</definedName>
    <definedName name="Срок_на_събиране_на_вземанията">#REF!</definedName>
    <definedName name="Ставка_ДДС">#REF!</definedName>
    <definedName name="Събран_ДДС">#REF!</definedName>
    <definedName name="Услуга_1">#REF!</definedName>
    <definedName name="Услуга_2">#REF!</definedName>
    <definedName name="Услуга_3">#REF!</definedName>
    <definedName name="Услуга_4">#REF!</definedName>
    <definedName name="Услуга_5">#REF!</definedName>
    <definedName name="Услуги_и_др." hidden="1">[1]Себестойност!$A$126:$IV$126</definedName>
    <definedName name="ЧПП">#REF!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5" l="1"/>
  <c r="D35" i="5"/>
  <c r="D31" i="5"/>
  <c r="E25" i="5"/>
  <c r="D25" i="5"/>
  <c r="F24" i="5"/>
  <c r="F23" i="5"/>
  <c r="F22" i="5"/>
  <c r="F21" i="5"/>
  <c r="F20" i="5"/>
  <c r="F19" i="5"/>
  <c r="F18" i="5"/>
  <c r="F17" i="5"/>
  <c r="F16" i="5"/>
  <c r="F15" i="5"/>
  <c r="F14" i="5"/>
  <c r="F13" i="5"/>
  <c r="E13" i="5"/>
  <c r="D13" i="5"/>
  <c r="F12" i="5"/>
  <c r="F11" i="5"/>
  <c r="F10" i="5"/>
  <c r="F9" i="5"/>
  <c r="F8" i="5"/>
  <c r="F7" i="5"/>
  <c r="F25" i="5" s="1"/>
  <c r="B4" i="5"/>
  <c r="B3" i="5"/>
  <c r="C27" i="3" l="1"/>
  <c r="B108" i="1"/>
  <c r="D33" i="3"/>
  <c r="D29" i="3"/>
  <c r="C4" i="3"/>
  <c r="C3" i="3"/>
  <c r="D114" i="1"/>
  <c r="D110" i="1"/>
  <c r="B4" i="1"/>
  <c r="B3" i="1"/>
  <c r="D78" i="1"/>
  <c r="D79" i="1"/>
  <c r="D80" i="1"/>
  <c r="D81" i="1"/>
  <c r="D82" i="1"/>
  <c r="D83" i="1"/>
  <c r="D76" i="1"/>
  <c r="D77" i="1"/>
  <c r="D65" i="1"/>
  <c r="D66" i="1"/>
  <c r="D67" i="1"/>
  <c r="D68" i="1"/>
  <c r="D69" i="1"/>
  <c r="D70" i="1"/>
  <c r="D71" i="1"/>
  <c r="D72" i="1"/>
  <c r="D73" i="1"/>
  <c r="D74" i="1"/>
  <c r="D75" i="1"/>
  <c r="D64" i="1"/>
  <c r="D54" i="1"/>
  <c r="D106" i="1" l="1"/>
  <c r="D105" i="1"/>
  <c r="D104" i="1"/>
  <c r="D103" i="1"/>
  <c r="D102" i="1"/>
  <c r="D101" i="1"/>
  <c r="D100" i="1"/>
  <c r="D99" i="1"/>
  <c r="D98" i="1"/>
  <c r="D97" i="1"/>
  <c r="D96" i="1"/>
  <c r="D95" i="1"/>
  <c r="D94" i="1"/>
  <c r="D93" i="1"/>
  <c r="D92" i="1"/>
  <c r="D91" i="1"/>
  <c r="D90" i="1"/>
  <c r="D89" i="1"/>
  <c r="D88" i="1"/>
  <c r="D87" i="1"/>
  <c r="D86" i="1"/>
  <c r="D85" i="1"/>
  <c r="D84" i="1"/>
  <c r="D63" i="1"/>
  <c r="D62" i="1"/>
  <c r="D61" i="1"/>
  <c r="D60" i="1"/>
  <c r="D59" i="1"/>
  <c r="D58" i="1"/>
  <c r="D57" i="1"/>
  <c r="D56" i="1"/>
  <c r="D55" i="1"/>
  <c r="D53" i="1"/>
  <c r="D52" i="1"/>
  <c r="D51" i="1"/>
  <c r="D50" i="1"/>
  <c r="D49" i="1"/>
  <c r="D48" i="1"/>
  <c r="D47" i="1"/>
  <c r="D46" i="1"/>
  <c r="D45" i="1"/>
  <c r="D44" i="1"/>
  <c r="D43" i="1"/>
  <c r="D42" i="1"/>
  <c r="D41" i="1"/>
  <c r="D40" i="1"/>
  <c r="D39"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E93" i="1" l="1"/>
  <c r="E89" i="1"/>
  <c r="E84" i="1"/>
  <c r="E24" i="1"/>
  <c r="E19" i="1"/>
  <c r="E14" i="1"/>
  <c r="E9" i="1"/>
  <c r="E88" i="1" l="1"/>
</calcChain>
</file>

<file path=xl/comments1.xml><?xml version="1.0" encoding="utf-8"?>
<comments xmlns="http://schemas.openxmlformats.org/spreadsheetml/2006/main">
  <authors>
    <author>dk-kpeev</author>
    <author>lllll</author>
  </authors>
  <commentList>
    <comment ref="C7" authorId="0">
      <text>
        <r>
          <rPr>
            <b/>
            <sz val="8"/>
            <color indexed="81"/>
            <rFont val="Tahoma"/>
            <family val="2"/>
            <charset val="204"/>
          </rPr>
          <t>ДКЕВР:</t>
        </r>
        <r>
          <rPr>
            <sz val="8"/>
            <color indexed="81"/>
            <rFont val="Tahoma"/>
            <family val="2"/>
            <charset val="204"/>
          </rPr>
          <t xml:space="preserve">
Всички редове са задължителни!</t>
        </r>
      </text>
    </comment>
    <comment ref="B16" authorId="1">
      <text>
        <r>
          <rPr>
            <b/>
            <sz val="10"/>
            <color indexed="81"/>
            <rFont val="Tahoma"/>
            <family val="2"/>
            <charset val="204"/>
          </rPr>
          <t>ДКЕВР:</t>
        </r>
        <r>
          <rPr>
            <sz val="10"/>
            <color indexed="81"/>
            <rFont val="Tahoma"/>
            <family val="2"/>
            <charset val="204"/>
          </rPr>
          <t xml:space="preserve">
посочва се основанието на което дружеството изпълнява дейността В и К оператор - (договор, концесия, ПЧП, решение на МС или ОС или друго)</t>
        </r>
      </text>
    </comment>
    <comment ref="B17" authorId="1">
      <text>
        <r>
          <rPr>
            <b/>
            <sz val="10"/>
            <color indexed="81"/>
            <rFont val="Tahoma"/>
            <family val="2"/>
            <charset val="204"/>
          </rPr>
          <t>ДКЕВР:</t>
        </r>
        <r>
          <rPr>
            <sz val="10"/>
            <color indexed="81"/>
            <rFont val="Tahoma"/>
            <family val="2"/>
            <charset val="204"/>
          </rPr>
          <t xml:space="preserve">
в случай на необходимост добавете редове</t>
        </r>
      </text>
    </comment>
  </commentList>
</comments>
</file>

<file path=xl/comments2.xml><?xml version="1.0" encoding="utf-8"?>
<comments xmlns="http://schemas.openxmlformats.org/spreadsheetml/2006/main">
  <authors>
    <author>Miroslav Mitkov</author>
  </authors>
  <commentList>
    <comment ref="E53" authorId="0">
      <text>
        <r>
          <rPr>
            <b/>
            <sz val="9"/>
            <color indexed="81"/>
            <rFont val="Tahoma"/>
            <family val="2"/>
            <charset val="204"/>
          </rPr>
          <t>Miroslav Mitkov:</t>
        </r>
        <r>
          <rPr>
            <sz val="9"/>
            <color indexed="81"/>
            <rFont val="Tahoma"/>
            <family val="2"/>
            <charset val="204"/>
          </rPr>
          <t xml:space="preserve">
Остава да се допълни с изисквания на ДКЕВР
Да се отрази в модела който да ще попълват операторите</t>
        </r>
      </text>
    </comment>
    <comment ref="E56" authorId="0">
      <text>
        <r>
          <rPr>
            <b/>
            <sz val="9"/>
            <color indexed="81"/>
            <rFont val="Tahoma"/>
            <family val="2"/>
            <charset val="204"/>
          </rPr>
          <t>Miroslav Mitkov:</t>
        </r>
        <r>
          <rPr>
            <sz val="9"/>
            <color indexed="81"/>
            <rFont val="Tahoma"/>
            <family val="2"/>
            <charset val="204"/>
          </rPr>
          <t xml:space="preserve">
Да се отрази в модела който да ще попълват операторите</t>
        </r>
      </text>
    </comment>
    <comment ref="C83" authorId="0">
      <text>
        <r>
          <rPr>
            <b/>
            <sz val="9"/>
            <color indexed="81"/>
            <rFont val="Tahoma"/>
            <family val="2"/>
            <charset val="204"/>
          </rPr>
          <t>Miroslav Mitkov:</t>
        </r>
        <r>
          <rPr>
            <sz val="9"/>
            <color indexed="81"/>
            <rFont val="Tahoma"/>
            <family val="2"/>
            <charset val="204"/>
          </rPr>
          <t xml:space="preserve">
За коментар - на пректика това са приходите от продажба на вода и приходите от лихви за забавени плащания.
</t>
        </r>
      </text>
    </comment>
    <comment ref="C84" authorId="0">
      <text>
        <r>
          <rPr>
            <b/>
            <sz val="9"/>
            <color indexed="81"/>
            <rFont val="Tahoma"/>
            <family val="2"/>
            <charset val="204"/>
          </rPr>
          <t>Miroslav Mitkov:</t>
        </r>
        <r>
          <rPr>
            <sz val="9"/>
            <color indexed="81"/>
            <rFont val="Tahoma"/>
            <family val="2"/>
            <charset val="204"/>
          </rPr>
          <t xml:space="preserve">
Виж определенията</t>
        </r>
      </text>
    </comment>
    <comment ref="C86" authorId="0">
      <text>
        <r>
          <rPr>
            <b/>
            <sz val="9"/>
            <color indexed="81"/>
            <rFont val="Tahoma"/>
            <family val="2"/>
            <charset val="204"/>
          </rPr>
          <t>Miroslav Mitkov:</t>
        </r>
        <r>
          <rPr>
            <sz val="9"/>
            <color indexed="81"/>
            <rFont val="Tahoma"/>
            <family val="2"/>
            <charset val="204"/>
          </rPr>
          <t xml:space="preserve">
Същото като предходния коментар
</t>
        </r>
      </text>
    </comment>
    <comment ref="C87" authorId="0">
      <text>
        <r>
          <rPr>
            <b/>
            <sz val="9"/>
            <color indexed="81"/>
            <rFont val="Tahoma"/>
            <family val="2"/>
            <charset val="204"/>
          </rPr>
          <t>Miroslav Mitkov:</t>
        </r>
        <r>
          <rPr>
            <sz val="9"/>
            <color indexed="81"/>
            <rFont val="Tahoma"/>
            <family val="2"/>
            <charset val="204"/>
          </rPr>
          <t xml:space="preserve">
Виж определенията</t>
        </r>
      </text>
    </comment>
    <comment ref="C89" authorId="0">
      <text>
        <r>
          <rPr>
            <b/>
            <sz val="9"/>
            <color indexed="81"/>
            <rFont val="Tahoma"/>
            <family val="2"/>
            <charset val="204"/>
          </rPr>
          <t>Miroslav Mitkov:</t>
        </r>
        <r>
          <rPr>
            <sz val="9"/>
            <color indexed="81"/>
            <rFont val="Tahoma"/>
            <family val="2"/>
            <charset val="204"/>
          </rPr>
          <t xml:space="preserve">
Същото като предходния коментар
</t>
        </r>
      </text>
    </comment>
    <comment ref="C90" authorId="0">
      <text>
        <r>
          <rPr>
            <b/>
            <sz val="9"/>
            <color indexed="81"/>
            <rFont val="Tahoma"/>
            <family val="2"/>
            <charset val="204"/>
          </rPr>
          <t>Miroslav Mitkov:</t>
        </r>
        <r>
          <rPr>
            <sz val="9"/>
            <color indexed="81"/>
            <rFont val="Tahoma"/>
            <family val="2"/>
            <charset val="204"/>
          </rPr>
          <t xml:space="preserve">
Виж определенията</t>
        </r>
      </text>
    </comment>
  </commentList>
</comments>
</file>

<file path=xl/sharedStrings.xml><?xml version="1.0" encoding="utf-8"?>
<sst xmlns="http://schemas.openxmlformats.org/spreadsheetml/2006/main" count="895" uniqueCount="651">
  <si>
    <t>№</t>
  </si>
  <si>
    <t>Описание на параметъра</t>
  </si>
  <si>
    <t>Пояснения</t>
  </si>
  <si>
    <t>F1</t>
  </si>
  <si>
    <t>F1 е общият брой на населението, регистрирано по постоянен адрес и ползващо услугата доставяне на вода на потребителите в обособената територия, обслужвана от ВиК оператора (брой);</t>
  </si>
  <si>
    <t>iE5</t>
  </si>
  <si>
    <t>iE5 е общият брой на населението, регистрирано по постоянен адрес в обособената територия, обслужвана от оператора (брой).</t>
  </si>
  <si>
    <t>iD51a</t>
  </si>
  <si>
    <t xml:space="preserve">iD51a е общият брой на направените анализи за качество на питейните води в големи зони на водоснабдяване за отчетната година, които отговарят на изискванията на приложимите стандарти или законови разпоредби. </t>
  </si>
  <si>
    <t>iD62a</t>
  </si>
  <si>
    <t>iD62a е общият брой анализи за показатели с индикаторно значение за качеството на питейната вода, отговарящи на нормативните изисквания, в големи зони на водоснабдяване;</t>
  </si>
  <si>
    <t>iD63a</t>
  </si>
  <si>
    <t>iD63a е общият брой анализи по микробиологични показатели за качество на питейната вода, отговарящи на нормативните изисквания, в големи зони на водоснабдяване;</t>
  </si>
  <si>
    <t>iD64a</t>
  </si>
  <si>
    <t>iD64a е общият брой анализи по физико-химични показатели за качество на питейната вода, отговарящи на нормативните изисквания, в големи зони на водоснабдяване;</t>
  </si>
  <si>
    <t>iD65a</t>
  </si>
  <si>
    <t>iD65 е общият брой анализи по радиоактивни показатели за качество на питейната вода, отговарящи на нормативните изисквания, в големи зони на водоснабдяване.</t>
  </si>
  <si>
    <t>D51a</t>
  </si>
  <si>
    <t xml:space="preserve">D51a е общият брой на направените анализи за качество на питейните води в големи зони на водоснабдяване, с изключение на анализите, които показват отклонения, разрешени по реда на наредбата по чл. 135, т. 3 от Закона за водите. </t>
  </si>
  <si>
    <t>D62a</t>
  </si>
  <si>
    <t>D62a е общият брой анализи за показатели с индикаторно значение за качеството на питейната вода в големи зони на водоснабдяване;</t>
  </si>
  <si>
    <t>D63a</t>
  </si>
  <si>
    <t>D63a е общият брой анализи по микробиологични показатели за качество на питейната вода в големи зони на водоснабдяване;</t>
  </si>
  <si>
    <t>D64a</t>
  </si>
  <si>
    <t>D64a е общият брой анализи по физико-химични показатели за качество на питейната вода в големи зони на водоснабдяване;</t>
  </si>
  <si>
    <t>D65a</t>
  </si>
  <si>
    <t>D65a е общият брой анализи по радиоактивни показатели за качество на питейната вода в големи зони на водоснабдяване.</t>
  </si>
  <si>
    <t>iD51b</t>
  </si>
  <si>
    <t xml:space="preserve">iD51b е общият брой на направените анализи за качество на питейните води в малки зони на водоснабдяване, които отговарят на изискванията на приложимите стандарти или законови разпоредби. </t>
  </si>
  <si>
    <t>iD62b</t>
  </si>
  <si>
    <t>iD62b е общият брой анализи за показатели с индикаторно значение за качеството на питейната вода, отговарящи на нормативните изисквания в малки зони на водоснабдяване;</t>
  </si>
  <si>
    <t>iD63b</t>
  </si>
  <si>
    <t>iD63b е общият брой анализи по микробиологични показатели за качество на питейната вода, отговарящи на нормативните изисквания в малки зони на водоснабдяване;</t>
  </si>
  <si>
    <t>iD64b</t>
  </si>
  <si>
    <t>iD64b е общият брой анализи по физико-химични показатели за качество на питейната вода, отговарящи на нормативните изисквания в малки зони на водоснабдяване;</t>
  </si>
  <si>
    <t>iD65b</t>
  </si>
  <si>
    <t>iD65b е общият брой анализи по радиоактивни показатели за качество на питейната вода, отговарящи на нормативните изисквания в малки зони на водоснабдяване.</t>
  </si>
  <si>
    <t>D51b</t>
  </si>
  <si>
    <t xml:space="preserve">D51b е общият брой на направените анализи за качество на питейните води в малки зони на водоснабдяване, с изключение на анализите, които показват отклонения, разрешени по реда на наредбата по чл. 135, ал. 1, т. 3 от Закона за водите. </t>
  </si>
  <si>
    <t>D62b</t>
  </si>
  <si>
    <t>D62b общият брой анализи за показатели с индикаторно значение за качеството на питейната вода в малки зони на водоснабдяване;</t>
  </si>
  <si>
    <t>D63b</t>
  </si>
  <si>
    <t>D63b е общият брой анализи по микробиологични показатели за качество на питейната вода в малки зони на водоснабдяване;</t>
  </si>
  <si>
    <t>D64b</t>
  </si>
  <si>
    <t>D64b е общият брой анализи по физико-химични показатели за качество на питейната вода в малки зони на водоснабдяване;</t>
  </si>
  <si>
    <t>D65b</t>
  </si>
  <si>
    <t>D65b е общият брой анализи по радиоактивни показатели за качество на питейната вода в малки зони на водоснабдяване.</t>
  </si>
  <si>
    <t>iD98</t>
  </si>
  <si>
    <t>iD98 е общият брой на зоните на водоснабдяване с изпълнен мониторинг;</t>
  </si>
  <si>
    <t>iD99</t>
  </si>
  <si>
    <t>iD99 е общият брой на зоните на водоснабдяване в обслужваната от ВиК оператора територия.</t>
  </si>
  <si>
    <t>D35</t>
  </si>
  <si>
    <t xml:space="preserve">D35 е сумата от общия брой на населението засегнато от прекъсвания на водоснабдяването в обслужваната от оператора територия и продължителността на съответстващите прекъсвания (в часове в разглеждания период). </t>
  </si>
  <si>
    <t>A3</t>
  </si>
  <si>
    <t>A3 е общото количество постъпила вода на вход водоснабдителна система (Q4, съгласно Наредба № 1 от 5.05.2006 г. за утвърждаване на Методика за определяне на допустимите загуби на вода във водоснабдителните системи (м3).</t>
  </si>
  <si>
    <t>iA14</t>
  </si>
  <si>
    <t>iA14 e общата законна консумация (Q5, съгласно Наредба № 1 от 5.05.2006 г. за утвърждаване на Методика за определяне на допустимите загуби на вода във водоснабдителните системи, като се изключва водата подадена към друг оператор), (в м3);</t>
  </si>
  <si>
    <t>iC8</t>
  </si>
  <si>
    <t>iC8 е общата дължина на довеждащите водопроводи и разпределителната водопроводна мрежа, км. В изчисляването на дължината на водопроводната мрежа не се включва дължината на сградните водопроводни отклонения, както и дължината на водопроводите, по които се довежда вода до друг оператор, само в случаите когато се използват единствено за тази цел.</t>
  </si>
  <si>
    <t>D28</t>
  </si>
  <si>
    <t>D28 е броят авариите по водопроводната мрежа, включително по арматури и фитинги (брой);</t>
  </si>
  <si>
    <t>C8</t>
  </si>
  <si>
    <t>C8 е общата дължина на довеждащите водопроводи и разпределителната водопроводна мрежа (км). В изчисляването на дължината на водопроводната мрежа не се включва дължината на сградните водопроводни отклонения.</t>
  </si>
  <si>
    <t>F16</t>
  </si>
  <si>
    <t>E10</t>
  </si>
  <si>
    <t>wE4</t>
  </si>
  <si>
    <t>wЕ4 е броят на населението, регистрирано по постоянен адрес и ползващо услугата отвеждане на отпадъчни води в обособената територия, обслужвана от оператора за разглеждания период (брой);</t>
  </si>
  <si>
    <t>wE2</t>
  </si>
  <si>
    <t>wЕ2 е броят на населението, регистрирано по постоянен адрес и ползващо услугата пречистване на отпадъчни води в обособената територия, обслужвана от оператора за разглеждания период (брой);</t>
  </si>
  <si>
    <t>iD97</t>
  </si>
  <si>
    <t>iD97 е броят проби, отговарящи на условията, включени в разрешителните за заустване за разглеждания период (брой)</t>
  </si>
  <si>
    <t>iD96</t>
  </si>
  <si>
    <t>iD96 е общият брой проби за качество на отпадъчните води, изискуеми съгласно разрешителните за заустване (брой).</t>
  </si>
  <si>
    <t>wD38a</t>
  </si>
  <si>
    <t>wD38a е броят на запушвания на канализационната мрежа, различни от тези в сградните канализационни отклонения за разглеждания период (брой)</t>
  </si>
  <si>
    <t>wD38b</t>
  </si>
  <si>
    <t>wD38b е броят на запушвания в сградните канализационни отклонения за разглеждания период (брой)</t>
  </si>
  <si>
    <t>wD44</t>
  </si>
  <si>
    <t>wD44 е броят на авариите на канализационната мрежа поради структурно разрушаване на канала за разглеждания период (брой)</t>
  </si>
  <si>
    <t>wC1</t>
  </si>
  <si>
    <t xml:space="preserve">wC1 е общата дължина на канализационната мрежа, експлоатирана от ВиК оператора (в км). </t>
  </si>
  <si>
    <t>wF14</t>
  </si>
  <si>
    <t>wF14 е общият брой на оплакванията за наводнения на имоти от канализационната система, регистрирани от ВиК оператора за разглеждания период (брой);</t>
  </si>
  <si>
    <t>zD1</t>
  </si>
  <si>
    <t>zD1 е общото количество на изразходваната електрическа енергия, за добив, пречистване и доставка на вода от ВиК оператора (кВч);</t>
  </si>
  <si>
    <t>wD13</t>
  </si>
  <si>
    <t>wD13 е общото количество на изразходваната електрическа енергия за пречистване на отпадъчна вода от ПСОВ управлявани от ВиК оператора (кВч);</t>
  </si>
  <si>
    <t>wA2</t>
  </si>
  <si>
    <t>wA2 е общото количество на постъпила за пречистване вода на вход ПСОВ, експлоатирани от ВиК оператора (м3).</t>
  </si>
  <si>
    <t>wA15</t>
  </si>
  <si>
    <t>wA15 е общото количество на сухото тегло на утайките от експлоатираните от В и К оператора ПСОВ, произведени през годината, предхождаща отчетната година, и оползотворени до края на отчетната година (тон сухо вещество);</t>
  </si>
  <si>
    <t>wA14</t>
  </si>
  <si>
    <t>wA14 е общото количество на сухото тегло на утайките от ПСОВ, експлоатирани от ВиК оператора, произведени през годината, предхождаща отчетната година (тон сухо вещество).</t>
  </si>
  <si>
    <t xml:space="preserve">D20 </t>
  </si>
  <si>
    <t>D20 е сборът от дължината на рехабилитираната водопроводна мрежа (км);</t>
  </si>
  <si>
    <t>G1</t>
  </si>
  <si>
    <t>G1 е общата сума на общата сума на приходите от оперативна дейностот услуга доставяне на вода на потребителите съгласно ЕСРО (лева);</t>
  </si>
  <si>
    <t>G4</t>
  </si>
  <si>
    <t>G4 е общата сума на отчетените разходи за услуга доставяне на вода на потребителите съгласно ЕСРО (лева).</t>
  </si>
  <si>
    <t>iwG1b</t>
  </si>
  <si>
    <t>iwG1b е общата сума на общата сума на приходите от оперативна дейност от услугата отвеждане на отпадъчни води съгласно ЕСРО (лева);</t>
  </si>
  <si>
    <t>iwG4b</t>
  </si>
  <si>
    <t>iwG4b е общата сума на отчетените разходи за услугата отвеждане на отпадъчни води съгласно ЕСРО (лева).</t>
  </si>
  <si>
    <t>iwG1c</t>
  </si>
  <si>
    <t>iwG1c е общата сума на общата сума на приходите от оперативна дейност от услуга пречистване на отпадъчни води съгласно ЕСРО (лева);</t>
  </si>
  <si>
    <t>iwG4c</t>
  </si>
  <si>
    <t xml:space="preserve">iwG4c е общата сума на отчетените разходи за услуга пречистване на отпадъчни води съгласно ЕСРО (лева). </t>
  </si>
  <si>
    <t>iG99</t>
  </si>
  <si>
    <t>iG99 е общата сума на приходите от продажби на водоснабдителни и канализационни услуги за годината (лева, с вкл. ДДС);</t>
  </si>
  <si>
    <t>iG98</t>
  </si>
  <si>
    <t>iG98 е общата сума на вземанията от потребители и доставчици към края на годината (лева, с вкл. ДДС);</t>
  </si>
  <si>
    <t>iG97</t>
  </si>
  <si>
    <t xml:space="preserve">iG97 е общата сума на вземанията от потребители и доставчици за предходната година (лева с вкл. ДДС). </t>
  </si>
  <si>
    <t>iF98</t>
  </si>
  <si>
    <t>iF98 e общият брой отговори на оплаквания на потребители в срок от 14 дни.</t>
  </si>
  <si>
    <t>F24</t>
  </si>
  <si>
    <t>F24 e общият брой отговори на оплаквания на потребители за услуга доставяне на вода на потребителите (брой);</t>
  </si>
  <si>
    <t>wF20</t>
  </si>
  <si>
    <t>wF20 е общият брой отговори на оплаквания на потребители за услугите отвеждане и пречистване на отпадъчни води (брой);</t>
  </si>
  <si>
    <t xml:space="preserve">iF88 </t>
  </si>
  <si>
    <t>iF88 e общият брой на отговори на оплаквания на потребители по отношение фактуриране на услугите доставяне на вода на потребителите и отвеждане и пречистване на отпадъчни води (брой);</t>
  </si>
  <si>
    <t>iF99</t>
  </si>
  <si>
    <t xml:space="preserve">iF99 е общият брой оплаквания на потребители за от ВиК услуги за разглеждания период. </t>
  </si>
  <si>
    <t>F23</t>
  </si>
  <si>
    <t xml:space="preserve">F23 e общият брой оплаквания на потребители за разглеждания период за услуга доставяне на вода на потребителите </t>
  </si>
  <si>
    <t>iF17</t>
  </si>
  <si>
    <t>iF17 е общият брой оплаквания за нарушено водоснабдяване (брой);</t>
  </si>
  <si>
    <t>F18</t>
  </si>
  <si>
    <t>F18 е общият брой оплаквания за качеството на водата (брой);</t>
  </si>
  <si>
    <t>F19</t>
  </si>
  <si>
    <t>F19 е общият брой други оплаквания за услугата доставяне на вода на потребителите (брой).</t>
  </si>
  <si>
    <t>wF12</t>
  </si>
  <si>
    <t xml:space="preserve">wF12 е общият брой оплаквания на потребители за разглеждания период за услугите отвеждане и пречистване на отпадъчни води </t>
  </si>
  <si>
    <t xml:space="preserve">wF13 </t>
  </si>
  <si>
    <t>wF13 е общият брой оплаквания за  запушвания на канализационната мрежа (брой);</t>
  </si>
  <si>
    <t xml:space="preserve">wF14 </t>
  </si>
  <si>
    <t>wF14 е общият брой оплаквания за наводнявания на имоти (брой);</t>
  </si>
  <si>
    <t xml:space="preserve">iwF15 </t>
  </si>
  <si>
    <t>iwF15 е общият брой оплаквания за замърсявания, мирис и гризачи (брой);</t>
  </si>
  <si>
    <t xml:space="preserve">wF16 </t>
  </si>
  <si>
    <t xml:space="preserve">wF16 е общият брой други оплаквания за услугата отвеждане и пречистване на отпадъчни води (брой). </t>
  </si>
  <si>
    <t xml:space="preserve">iF89 </t>
  </si>
  <si>
    <t>iF89 e общият брой оплаквания на потребители по отношение фактуриране на услугите доставяне на вода на потребителите и отвеждане и пречистване на отпадъчни води (брой);</t>
  </si>
  <si>
    <t xml:space="preserve">iE8 </t>
  </si>
  <si>
    <t>iE8 е броят на поземлените имоти, присъединени към водоснабдителната система в сроковете и при условията, посочени в окончателните договори за присъединяване по чл. 84, ал. 2 от Закона за устройство на територията (брой)</t>
  </si>
  <si>
    <t>iE10</t>
  </si>
  <si>
    <t>iE10 е общият брой на окончателните договори за присъединяване към водоснабдителната система, по които са изпълнени предварителните условия за присъединяване и сроковете за присъединяване изтичат до края на отчетната година (брой).</t>
  </si>
  <si>
    <t xml:space="preserve">iwE8 </t>
  </si>
  <si>
    <t>iwE8 е броят на поземлените имоти, присъединени към канализационната система в сроковете и при условията, посочени в окончателните договори за присъединяване по чл. 84, ал. 2 от Закона за устройство на територията (брой);</t>
  </si>
  <si>
    <t xml:space="preserve">iwE10 </t>
  </si>
  <si>
    <t>iwE10 е общият брой на окончателните договори за присъединяване към канализационната система, по които са изпълнени предварителните условия за присъединяване и сроковете за присъединяване изтичат до края на отчетната година (брой).</t>
  </si>
  <si>
    <t>B1</t>
  </si>
  <si>
    <t>B1 е общият брой на персонала на еквивалентна пълна заетост за услуга доставяне на вода на потребителите (брой);</t>
  </si>
  <si>
    <t>C24</t>
  </si>
  <si>
    <t xml:space="preserve">C24 е общият брой на сградните водопроводни отклонения (брой). </t>
  </si>
  <si>
    <t>wB1</t>
  </si>
  <si>
    <t>wB1 е общият брой на персонала на еквивалентна пълна заетост за услугите отвеждане и пречистване на отпадъчни води (брой);</t>
  </si>
  <si>
    <t>C29</t>
  </si>
  <si>
    <t>C29 е общият брой на сградните канализационни отклонения (брой).</t>
  </si>
  <si>
    <t>Източник на информация</t>
  </si>
  <si>
    <t>Верификация</t>
  </si>
  <si>
    <t>Формула</t>
  </si>
  <si>
    <t>ПК1</t>
  </si>
  <si>
    <t>Верифициране на данните се извършва с предоставяне на информация от системата за фактуриране на ВиК оператора и регистрите на НСИ.</t>
  </si>
  <si>
    <t>ПК1=F1/iE5*100</t>
  </si>
  <si>
    <t xml:space="preserve">Променливата F1 се изчислява по следния начин: от общия брой на населението, регистрирано по постоянен адрес (iE5), се изважда броят на населението, което: 
 - попада в обслужваната от ВиК оператора територия, но не получава услугата доставяне на вода;
- се обслужва от друг В и К оператор.
В случаите, когато има частично предоставяне на услугата доставяне на вода в определено населено място, броят на населението, което ползва услугата, се изважда от общия брой на населението в съответното населено място. Населението, което получава услугата доставяне на вода в частично обслужваните населени места, се изчислява, като броя на потребителите, които получават услугата се умножи по средния брой на лицата от домакинство, приложим за съответното населено място, по данни от последното преброяване на НСИ.
</t>
  </si>
  <si>
    <t>Система за фактуриране на ВиК оператора и регистрите на НСИ</t>
  </si>
  <si>
    <t xml:space="preserve">Променливата iE5 се изчислява въз основа на данни от Националния статистически институт (НСИ). </t>
  </si>
  <si>
    <t>Регистър на НСИ</t>
  </si>
  <si>
    <t>ПК2а</t>
  </si>
  <si>
    <t>Верифицирането на данните се извършва с предоставяне на писмено становище от съответната районна здравна инспекция (РЗИ) за отчетната година.</t>
  </si>
  <si>
    <t>ПК2a=iD51a/D51a*100</t>
  </si>
  <si>
    <t>При изчисляването на iD51a се сумират направените анализи за различните показатели за качеството на водата, предназначена за питейно-битови цели в големи зони на водоснабдяване, определени в Приложение №1 на  Наредба №9 от 16.03.2001 г. за качествата на водата предназначена за питейно-битови цели , отговарящи на нормативните изисквания за големи зони на водоснабдяване от ВиК оператора за отчетната година.</t>
  </si>
  <si>
    <t>Регистър за лабораторни изследвания (или еквивалентен), поддържан от В и К оператора</t>
  </si>
  <si>
    <t xml:space="preserve"> iD51a=iD62a+iD63a+iD64a+iD65a</t>
  </si>
  <si>
    <t>При изчисляването D51a се сумират направените анализи за различните показатели за качеството на водата, предназначена за питейно-битови цели в големи зони на водоснабдяване, определени в Приложение №1 на  Наредба №9 от 16.03.2001 г. за качествата на водата предназначена за питейно-битови цели от ВиК оператора за отчетната година. От получената сума се изваждат броя на анализите, които показват отклонения, разрешени по реда на наредбата по чл. 135, т. 3 от Закона за водите .</t>
  </si>
  <si>
    <t>D51a=D62a+D63a+D64a+D65a</t>
  </si>
  <si>
    <t>ПК2б</t>
  </si>
  <si>
    <t>ПК2б=iD51b/D51b*100</t>
  </si>
  <si>
    <t>При изчисляването iD51b се сумира общия брой на направените анализи за различните показатели за качеството на водата, предназначена за питейно-битови цели в малки зони на водоснабдяване, определени в Приложение №1 на  Наредба №9 от 16.03.2001 г. за качествата на водата предназначена за питейно-битови цели , отговарящи на нормативните изисквания за малки зони на водоснабдяване от ВиК оператора за отчетната година.</t>
  </si>
  <si>
    <t xml:space="preserve"> iD51b=iD62b+iD63b+iD64b+iD65b</t>
  </si>
  <si>
    <t>При изчисляването D51b се сумира общия брой на направените анализи за различните показатели за качеството на водата, предназначена за питейно-битови цели в малки зони на водоснабдяване, определени в Приложение №1 на  Наредба №9 от 16.03.2001 г. за качествата на водата предназначена за питейно-битови цели от ВиК оператора за отчетната година. От получената сума се изваждат броя на анализите, които показват отклонения, разрешени по реда на наредбата по чл. 135, т. 3 от Закона за водите.</t>
  </si>
  <si>
    <t>D51b=D62b+D63b+D64b+D65b</t>
  </si>
  <si>
    <t>ПК2в</t>
  </si>
  <si>
    <t>Верифицирането на данните се извършва с предоставяне на писмено становище от съответната РЗИ за отчетната година.</t>
  </si>
  <si>
    <t>ПК2в=iD98/iD99*100</t>
  </si>
  <si>
    <t>При изчисляването на iD98 се сумират всички зони на водоснабдяване, които са с изпълнен мониторинг за отчетната година.</t>
  </si>
  <si>
    <t>При изчисляването на iD99 се сумират всички зони на водоснабдяване в обслужваната от ВиК оператора територия, за отчетната година.</t>
  </si>
  <si>
    <t>ПК3</t>
  </si>
  <si>
    <t>Верифицирането на данните се извършва с предоставяне на информация от регистъра на авариите, система за фактуриране и ГИС</t>
  </si>
  <si>
    <t>ПК3=(D35/F1*24*365)*1000</t>
  </si>
  <si>
    <t xml:space="preserve">Сумата от всички случаи в разглежданият период (календарна година), на произведенията между броя на засегнатото население от прекъсване на водоснабдяването и съответстващото му време в часове (брой засегнато население*'часове). </t>
  </si>
  <si>
    <t>Регистър за авариите (или еквивалентен), поддържан от ВиК оператора</t>
  </si>
  <si>
    <t>D35n</t>
  </si>
  <si>
    <t xml:space="preserve">Общият брой на засегнато население за разглежданият период от прекъсване на водоснабдяването, независимо от причината, умножено по съответстващото време на прекъсването. </t>
  </si>
  <si>
    <t>H1n</t>
  </si>
  <si>
    <t>n</t>
  </si>
  <si>
    <t>〖F1〗_n</t>
  </si>
  <si>
    <t>Засегнато население от прекъсване на водоснабдяването се определя на база на справка от географската информационна система (ГИС) на В и К оператора или друга база данни, която показва взаимовръзка на потребителите и водоснабдителната мрежа. Въз основа на тази справка се установява броят на засегнатите потребители при съответното прекъсване на водоснабдяването. Полученият брой се умножава по средния брой на лица от домакинство, приложим за съответната територия, по данни от последното преброяване на НСИ.</t>
  </si>
  <si>
    <t>Система за фактуриране на ВиК оператора, ГИС или еквивалентна база данни</t>
  </si>
  <si>
    <t>ПК4</t>
  </si>
  <si>
    <t xml:space="preserve">Разликата между водата на вход водоснабдителна система A3 (Q4 съгласно Наредба №1 от 5-ти май 2006  ) и общата законна консумация, A15 (Q5 съгласно Наредба №1 от 5-ти май 2006) представлява общите загуби на вода (Q6 съгласно Наредба №1 от 5-ти май 2006). Общите загуби на вода се изчисляват за отчетната година.
В допълнение на подадената информация за общи загуби на вода, В и К операторът подава  информация за количествата вода, предоставена на  други ВиК оператори, както и информация за количествата вода, предоставена за непитейни нужди за отчетната година.
Информацията, необходима за изчисляване на ПК4: Общи загуби на вода във водоснабдителните системи, се взема от системата за фактуриране, бази данни с измерените количества вода на вход водоснабдителна система и бази данни за изчисляване на неизмерената законна консумация или еквивалентни, поддържани от ВиК оператора.
</t>
  </si>
  <si>
    <t>ПК4=(A3-iA14)/iC8/365</t>
  </si>
  <si>
    <t>При изчисляването на A3(Q4, съгласно Наредба № 1 от 5.05.2006 г. за утвърждаване на Методика за определяне на допустимите загуби на вода във водоснабдителните системи) се сумира общото количество постъпила вода на вход водоснабдителна система  за отчетната година.</t>
  </si>
  <si>
    <t>Система за фактуриране на ВиК оператора, база данни</t>
  </si>
  <si>
    <t>Променливата iC8 се изчислява като средна стойност, равна на сбора на общата дължина на довеждащите водопроводи и разпределителната водопроводна мрежа, експлоатирани от ВиК оператора от първия и последния месец на отчетната година, разделен на две.</t>
  </si>
  <si>
    <t>ПК5</t>
  </si>
  <si>
    <t>ПК5=D28/C8*100</t>
  </si>
  <si>
    <t xml:space="preserve">При изчисляването на D28 се сумират авариите по водоснабдителната мрежа за отчетна годината. 
ВиК операторът подава информацията разделена в следните категории:
 - Аварии по довеждащи водопроводи
 - Аварии по разпределителни водопроводи
 - Други аварии по водопроводната мрежа
Аварии във връзката между водопровода и сградното водно отклонение се отчитат като аварии по водопровода и попадат в категорията други аварии, ако аварията изисква спиране на обслужването на водопровода и като авария на сградното отклонение в останалите случаи. 
</t>
  </si>
  <si>
    <t xml:space="preserve">Променливата C8 се изчислява като средна стойност, равна на сбора на общата дължина на довеждащите водопроводи и разпределителната водопроводна мрежа, експлоатирани от ВиК оператора от първия и последния месец на отчетната година, разделен на две. При изчисляването на променливата се включват само водопроводи за питейна вода и не се включват водопроводи, които още не са в експлоатация или са изведени от експлоатация. </t>
  </si>
  <si>
    <t>Регистър за оплаквания от потребители (или еквивалентен)</t>
  </si>
  <si>
    <t>E10 се изчислява като средна стойност, равна на сбора на броя на потребителите регистрирани в системата за фактуриране на ВиК оператора за първия и последния месец на отчетната година, разделен на две.</t>
  </si>
  <si>
    <t>ПК7а</t>
  </si>
  <si>
    <t>ПК7a=(wE4/iE5)*100</t>
  </si>
  <si>
    <t xml:space="preserve">
Променливата wE4 се изчислява по следния начин: от общия брой на населението, регистрирано по постоянен адрес (iE5), се изважда броят на населението, което: 
- попада в обслужваната от ВиК оператора територия, но не получава услугата отвеждане на отпадъчни води;  
- не се обслужва от ВиК оператора.
В случаите, когато има частично предоставяне на услугата отвеждане на отпадъчни  води в определено населено място, броят на населението, което ползва услугата, се изважда от общия брой на населението в съответното населено място. Населението, което получава услугата отвеждане на отпадъчни води в частично обслужваните населени места, се изчислява, като броя на потребителите, които получават услугата, се умножи по средния брой на лицата от домакинство, приложим за съответното населено място, по данни от последното преброяване на НСИ.
</t>
  </si>
  <si>
    <t>Системата за фактуриране на ВиК оператора и регистрите на НСИ</t>
  </si>
  <si>
    <t>ПК7б</t>
  </si>
  <si>
    <t>Верифицирането на данните се извършва с предоставяне на информация от системата за фактуриране на ВиК оператора и регистрите на НСИ.</t>
  </si>
  <si>
    <t>ПК7б=(wE2/iE5)*100</t>
  </si>
  <si>
    <t xml:space="preserve">Променливата wE2 се изчислява по следния начин: от общия брой на населението, регистрирано по постоянен адрес (iE5), се изважда броят на населението, което: 
- попада в обслужваната от ВиК оператора територия, но не получава услугата пречистване на отпадъчни води;
- не се обслужва от ВиК оператора.
В случаите, когато има частично предоставяне на услугата пречистване на отпадъчни  води в определено населено място, броят на населението, което ползва услугата, се изважда от общия брой на населението в съответното населено място. Населението, което получава услугата пречистване на отпадъчни води в частично обслужваните населени места, се изчислява, като броя на потребителите, които получават услугата, се умножи по средния брой на лицата от домакинство, приложим за съответното населено място, по данни от последното преброяване на НСИ.
</t>
  </si>
  <si>
    <t>ПК8</t>
  </si>
  <si>
    <t>Верифициране на информацията се извършва с предоставяне на информация от Министерството на околната среда и водите (МОСВ),  регистъра за лабораторни изследвания (или еквивалентен), плановете за взимане на проби и разрешителните за заустване.</t>
  </si>
  <si>
    <t>ПК8=iD97/iD96*100</t>
  </si>
  <si>
    <t>При изчисляването на iD97 се сумира броят на пробите, отговарящи на условията, включени в разрешителните за заустване, за отчетната година.</t>
  </si>
  <si>
    <t>При изчисляването на iD96 се сумира общия брой проби за качество на отпадъчните води, изискуеми съгласно разрешителните за заустване, за отчетната година.</t>
  </si>
  <si>
    <t>ПК9</t>
  </si>
  <si>
    <t>Верифициране на данните се извършва с предоставяне на информация от съответните регистри.</t>
  </si>
  <si>
    <t>ПК9=(wd38a+wD38b+wD44)/wC1*100</t>
  </si>
  <si>
    <t>При изчисляването на wD38a се сумират запушванията на канализационната мрежа, различни от тези в сградните канализационни отклонения и тези, причинени от разрушаване на структурата на канала, за отчетната година. В сбора не се включват запушванията в помпените станции</t>
  </si>
  <si>
    <t>Сумират се броя на запушванията на канализационната мрежа в сградните канализационни отклонения, в частта за която е отговорен ВиК оператора за разглеждания период (календарната година)</t>
  </si>
  <si>
    <t>При изчисляването на wD44 се сумират запушванията на канализационната мрежа в резултат на структурно разрушаване на канала за отчетната година.</t>
  </si>
  <si>
    <t>Променливата wC1 се изчислява като средна стойност, равна на сбора на общата дължина на канализационната мрежа за първия и последния месец на календарната година, разделен на две. При изчисляването на променливата не се включва дължината на сградните канализационни отклонения.</t>
  </si>
  <si>
    <t>ПК10</t>
  </si>
  <si>
    <t>Верифицирането на информацията се извършва с предоставяне на информация от регистъра на оплакванията от потребители (или еквивалентен) и системата за фактуриране, поддържани от  В и К оператора.</t>
  </si>
  <si>
    <t>ПК10=wF14/E10*10000</t>
  </si>
  <si>
    <t>При изчисляването на wF14 се сумират оплакванията за наводнения на имоти от канализационната система за отчетната година.</t>
  </si>
  <si>
    <t xml:space="preserve">Системата за фактуриране на ВиК оператора </t>
  </si>
  <si>
    <t>ПК11а</t>
  </si>
  <si>
    <t>ПК11a=zD1/A3</t>
  </si>
  <si>
    <t>Изчислява се като сума от действителното потребление на ел.енергия от всички мощности за изпомпване на вода и друго потребление на ел.енергия за производство и разпределение. Следва да бъде отчетена чрез електромери.Следва да бъдат включени всички кВч за:
 - Изпомпване на сурова (не-питейна) вода 
 - Пречистване (обеззаразяване) на вода
 - Доставяне/разпределение на чиста вода
 - Друго потребление за довеждане и разпределение на вода.
Не се включва електроенергията, която се изразходва за административни цели.</t>
  </si>
  <si>
    <t>ПК11б</t>
  </si>
  <si>
    <t>Верифициране на данните се извършва с предоставяне на информация от съответните бази данни и регистри.</t>
  </si>
  <si>
    <t>ПК11б=wD13/wA2</t>
  </si>
  <si>
    <t>Променливата wD13 се изчислява като обща сума от изразходваните кВч за отчетната година по пречистването на отпадъчни води. При изчисляването на променливата не се включват термичните процеси за третиране на утайките</t>
  </si>
  <si>
    <t>При изчисляването на wA2 се сумира общото количество постъпила за пречистване отпадъчна вода на вход ПСОВ  за отчетната година.</t>
  </si>
  <si>
    <t>ПК11в</t>
  </si>
  <si>
    <t>Верифициране на данните се извършва с предоставяне на информация от регистъра за утайките (или еквивалентен).</t>
  </si>
  <si>
    <t>ПК11в=wA15/wA14*100</t>
  </si>
  <si>
    <t>При изчисляването на wA15 се сумира общото количество на сухото тегло на утайките от експлоатираните от В и К оператора ПСОВ, произведени през годината, предхождаща отчетната година, и оползотворени до края на отчетната година, съгласно методите за оползотворяване на утайки описани в Националния план за управление на утайки от градските пречиствателни станции за отпадъчни води в България.</t>
  </si>
  <si>
    <t>Регистър за утайките (или еквивалентен)</t>
  </si>
  <si>
    <t>При изчисляването на wA14 се сумира общото количество на сухото тегло на утайките от експлоатираните от В и К оператора ПСОВ, произведени през годината, предхождаща отчетната година.</t>
  </si>
  <si>
    <t>ПК11г</t>
  </si>
  <si>
    <t>Верифициране на данните се извършва с предоставяне на информация от съответните регистри и ГИС.</t>
  </si>
  <si>
    <t>ПК11г=D20/C8*100</t>
  </si>
  <si>
    <t>При изчисляването на D20 се сумират дължините на подменените и обновени разпределителни и довеждащи водопроводи за отчетната година.</t>
  </si>
  <si>
    <t>Регистър инвестиции (или еквивалентен)</t>
  </si>
  <si>
    <t xml:space="preserve">Променливата C8 се изчислява като средна стойност, равна на сбора на общата дължина на довеждащите водопроводи и разпределителната водопроводна мрежа, експлоатирани от ВиК оператора през първия и последния месец на календарната година, разделен на две. При изчисляването на променливата се включват само водопроводи за питейна вода и не се включват водопроводи, които още не са в експлоатация или са изведени от експлоатация. </t>
  </si>
  <si>
    <t>ПК12а</t>
  </si>
  <si>
    <t>ПК12a=G1/G4</t>
  </si>
  <si>
    <t>Отчетените приходи за услуга доставяне на вода на потребителите съгласно ЕСРО е общата сума на оперативните приходи, намалени със сумата на разходите за придобиване на ДА по стопански начин за услугата доставяне на вода, в лева за календарната година. Разходите за придобиване на ДА по стопански начин се изваждат само в случаите, когато ВиК операторът отразява този тип разходи, като еквивалентна сума в оперативните приходи. В случаите когато ВиК операторът отразява направените разходи за придобиване на ДА по стопански начин директно към стойността на съответния ДА, те не се изваждат. В сумата на общите приходи се включват и проходите от лихви за забавени плащания, отнасящи се до услугата доставяне на вода</t>
  </si>
  <si>
    <t>ЕСРО</t>
  </si>
  <si>
    <t>Общите отчетени разходи за услуга доставяне вода на потребителите съгласно ЕСРО е общата сума на оперативните, нетният размер на разходите за лихви (разходи за лихви – приходи за лихви), амортизацията на активите свързани с предоставянето на услугата, намалена със сумата на разходите за придобиване на активи по стопански начин.</t>
  </si>
  <si>
    <t>ПК12б</t>
  </si>
  <si>
    <t>ПК12б=iwG1b/iwG4b</t>
  </si>
  <si>
    <t>Отчетените приходи за услугата отвеждане на отпадъчни води на потребителите съгласно ЕСРО е общата сума на оперативните приходи, намалени със сумата на разходите за придобиване на ДА по стопански начин за услугата отвеждане на отпадъчни води, в лева за календарната година. Разходите за придобиване на ДА по стопански начин се изваждат само в случаите, когато ВиК операторът отразява този тип разходи, като еквивалентна сума в оперативните приходи. В случаите когато ВиК операторът отразява направените разходи за придобиване на ДА по стопански начин директно към стойността на съответния ДА, те не се изваждат. В сумата на общите приходи се включват и проходите от лихви за забавени плащания, отнасящи се до услугата отвеждане на отпадъчни води.</t>
  </si>
  <si>
    <t>Общите отчетени разходи за услугата отвеждане на отпадъчни води на потребителите съгласно ЕСРО е общата сума на оперативните, нетният размер на разходите за лихви (разходи за лихви – приходи за лихви), амортизацията на активите свързани с предоставянето на услугата, намалена със сумата на разходите за придобиване на активи по стопански начин.</t>
  </si>
  <si>
    <t>ПК12в</t>
  </si>
  <si>
    <t>ПК12в=iwG1c/iwG4c</t>
  </si>
  <si>
    <t>Отчетените приходи за услугата пречистване на отпадъчни води на потребителите съгласно ЕСРО е общата сума на оперативните приходи, намалени със сумата на разходите за придобиване на ДА по стопански начин за услугата пречистване на отпадъчни води, в лева за календарната година. Разходите за придобиване на ДА по стопански начин се изваждат само в случаите, когато ВиК операторът отразява този тип разходи, като еквивалентна сума в оперативните приходи. В случаите когато ВиК операторът отразява направените разходи за придобиване на ДА по стопански начин директно към стойността на съответния ДА, те не се изваждат. В сумата на общите приходи се включват и проходите от лихви за забавени плащания, отнасящи се за услугата пречистване на отпадъчни води.</t>
  </si>
  <si>
    <t>Общите отчетени разходи за услугата пречистване на отпадъчни води на потребителите съгласно ЕСРО е общата сума на оперативните, нетният размер на разходите за лихви (разходи за лихви – приходи за лихви), амортизацията на активите свързани с предоставянето на услугата, намалена със сумата на разходите за придобиване на активи по стопански начин.</t>
  </si>
  <si>
    <t>ПК12г</t>
  </si>
  <si>
    <t>Верифициране на данните се извършва с предоставяне на информация от ЕСРО.</t>
  </si>
  <si>
    <t>ПК12г=(iG99-(iG98-iG97))/(iG99+iG97)*100</t>
  </si>
  <si>
    <t xml:space="preserve">Променливата iG99 е общата сума на приходите с включен ДДС за услугите по доставяне на вода и отвеждане и пречистване на отпадъчни води на потребителите съгласно ЕСРО. Променливата се определя, като от общата сума на оперативните приходи се извади сумата на разходите за придобиване на дълготрайни активи (ДА) по стопански начин за услугите по доставяне на вода и отвеждане и пречистване на отпадъчни води на потребителите, в лева, за отчетната година. Разходите за придобиване на ДА по стопански начин се изваждат само в случаите, когато ВиК операторът отразява този тип разходи като еквивалентна сума в оперативните приходи. В случаите, когато ВиК операторът отразява направените разходи за придобиване на ДА по стопански начин директно към стойността на съответния ДА, те не се изваждат. В сумата на общите приходи се включват и проходите от лихви за забавени плащания. </t>
  </si>
  <si>
    <t>Променливата iG98 е общата сума на вземанията на В и К оператора към потребители и от доставчици и потребители към края на отчетната година, съгласно ЕСРО. Обезценката на вземанията и задълженията не се взема за целите на изчисляване на индикатора</t>
  </si>
  <si>
    <t>Променливата iG97 е общата сума на вземанията на В и К оператора към доставчици и потребители към края на годината, предхождаща отчетната година, съгласно ЕСРО. Обезценката на вземанията и задълженията не се взема за целите на изчисляване на индикатора.съгласно ЕСРО. Обезценката на вземанията и задълженията не се взема за целите на изчисляване на индикатора.</t>
  </si>
  <si>
    <t>ПК13</t>
  </si>
  <si>
    <t>Верифицирането на данните се извършва с предоставяне на информация от регистър на оплаквания от потребители (или еквивалентен).</t>
  </si>
  <si>
    <t>ПК13=iF98/iF99*100</t>
  </si>
  <si>
    <t xml:space="preserve">Променливата iF98  се изчислява като сбор от отговорените оплаквания от потребители на ВиК оператора за отчетната година от:
 - услуга доставяне на вода
 - услуга отвеждане и пречистване на отпадъчни води
 - фактуриране за услугите по доставяне на вода, отвеждане и пречистване на отпадъчни води.
</t>
  </si>
  <si>
    <t>iF98=F24+wF20+iF88</t>
  </si>
  <si>
    <t xml:space="preserve">Променливата iF99 се изчислява като сбор от общия брой на оплакванията, регистрирани в регистър на оплаквания от потребители на ВиК оператора за отчетната година, от:
 - услуга доставяне на вода
 - услуга отвеждане и пречистване на отпадъчни води
 - фактуриране за услугите по доставяне на вода, отвеждане и пречистване на отпадъчни води
</t>
  </si>
  <si>
    <t>iF99=F23+wF12+iF89</t>
  </si>
  <si>
    <t xml:space="preserve">F23=F16+iF17+F18+F19 </t>
  </si>
  <si>
    <t>wF12=wF13+wF14+iwF15 +wF16</t>
  </si>
  <si>
    <t>ПК14а</t>
  </si>
  <si>
    <t xml:space="preserve">Верифициране на данните се извършва с предоставяне на информация от съответните бази данни.  </t>
  </si>
  <si>
    <t>ПК14a=iE8/iЕ10*100</t>
  </si>
  <si>
    <t>Променливата iE8 се изчислява като се съберат всички поземлени имоти, присъединени към водоснабдителната система в сроковете и при условията, посочени в окончателните договори за присъединяване по чл. 84, ал. 2 от Закона за устройство на територията за отчетната година.</t>
  </si>
  <si>
    <t>Променливата iE10 се изчислява като се съберат всички окончателни договори за присъединяване към водоснабдителната система, по които са изпълнени предварителните условия за присъединяване и сроковете за присъединяване изтичат до края на отчетната година.</t>
  </si>
  <si>
    <t>ПК14б</t>
  </si>
  <si>
    <t>Верифициране на данните се извършва с предоставяне на информация от съответните бази данни.</t>
  </si>
  <si>
    <t>ПК14б=iwE8/iwE10*100</t>
  </si>
  <si>
    <t>Променливата iwE8се изчислява като се съберат всички поземлени имоти, присъединени към канализационната система в сроковете и при условията, посочени в окончателните договори за присъединяване по чл. 84, ал. 2 от Закона за устройство на територията за отчетната година.</t>
  </si>
  <si>
    <t>Променливата iwE10 се изчислява като се съберат всички окончателни договори за присъединяване към канализационната система, по които са изпълнени предварителните условия за присъединяване и сроковете за присъединяване изтичат до края на отчетната година.</t>
  </si>
  <si>
    <t>ПК15а</t>
  </si>
  <si>
    <t>ПК15a=B1/C24*1000</t>
  </si>
  <si>
    <t>Променливата B1 се изчислява като средна стойност, равна на сбора на персонала на еквивалентна пълна заетост (ЕПЗ), ангажиран за предоставянето на услугата доставяне на вода на потребителите (като се включва постоянно назначения и временно назначения персонал) за първия и последния месец на отчетната година, разделен на две.</t>
  </si>
  <si>
    <t>Програма за администриране на персонала</t>
  </si>
  <si>
    <t>Променливата C24 се изчислява като средна стойност, равна на сбора на броя на сградните водопроводни отклонения за първия и последния месец на календарната година, разделен на две.</t>
  </si>
  <si>
    <t>Регистър на активите</t>
  </si>
  <si>
    <t>ПК15б</t>
  </si>
  <si>
    <t>ПК15б=wB1/C29*1000</t>
  </si>
  <si>
    <t xml:space="preserve">Променливата wB1се изчислява като средна стойност, равна на сбора на персонала на еквивалентна пълна заетост (ЕПЗ) ангажиран за предоставянето на услугите отвеждане и пречистване на отпадъчни води (като се включва постоянно назначения и временно назначения персонал) за първия и последния месец на отчетната година, разделен на две. </t>
  </si>
  <si>
    <t>Променливата C29 се изчислява като средна стойност, равна на сбора на броя на сградните канализационни  отклонения за първия и последния месец на календарната година разделен на две.</t>
  </si>
  <si>
    <t>Индика-тор</t>
  </si>
  <si>
    <t>Промен-лива</t>
  </si>
  <si>
    <t>Стойност за 2014 г.</t>
  </si>
  <si>
    <t xml:space="preserve">ЕИК по БУЛСТАТ: </t>
  </si>
  <si>
    <t>Променлива</t>
  </si>
  <si>
    <t>1.1.</t>
  </si>
  <si>
    <t>1.2.</t>
  </si>
  <si>
    <t>2.Б.1</t>
  </si>
  <si>
    <t>2.А.1</t>
  </si>
  <si>
    <t>2.А.1.1</t>
  </si>
  <si>
    <t>2.А.1.2</t>
  </si>
  <si>
    <t>2.А.1.3</t>
  </si>
  <si>
    <t>2.А.1.4</t>
  </si>
  <si>
    <t>2.А.2</t>
  </si>
  <si>
    <t>2.А.2.1</t>
  </si>
  <si>
    <t>2.А.2.2</t>
  </si>
  <si>
    <t>2.А.2.3</t>
  </si>
  <si>
    <t>2.А.2.4</t>
  </si>
  <si>
    <t>2.Б.1.1</t>
  </si>
  <si>
    <t>2.Б.1.2</t>
  </si>
  <si>
    <t>2.Б.1.3</t>
  </si>
  <si>
    <t>2.Б.1.4</t>
  </si>
  <si>
    <t>2.Б.2</t>
  </si>
  <si>
    <t>2.Б.2.1</t>
  </si>
  <si>
    <t>2.Б.2.2</t>
  </si>
  <si>
    <t>2.Б.2.3</t>
  </si>
  <si>
    <t>2.Б.2.4</t>
  </si>
  <si>
    <t>2.В.1</t>
  </si>
  <si>
    <t>2.В.2</t>
  </si>
  <si>
    <t>3.1.</t>
  </si>
  <si>
    <t>4.1.</t>
  </si>
  <si>
    <t>4.2.</t>
  </si>
  <si>
    <t>4.3.</t>
  </si>
  <si>
    <t>DMAm</t>
  </si>
  <si>
    <t>DMAt</t>
  </si>
  <si>
    <t>ПК6</t>
  </si>
  <si>
    <t>DMAm e броят на водомерни зони имащи постоянно измерване на дебит и налягане на вход/изход зона, с интервал на запис на данни от 15 минути, максимално допустима грешка на измерване ±5%, и архивиране на данните в електронни бази данни</t>
  </si>
  <si>
    <t>DMAt е общият брой на водомерните зони в обслужваната от В и К оператора територия</t>
  </si>
  <si>
    <t>5.1.</t>
  </si>
  <si>
    <t>5.2.</t>
  </si>
  <si>
    <t>6.1.</t>
  </si>
  <si>
    <t>6.2.</t>
  </si>
  <si>
    <t>При изчисляването на DMAm се сумират всички водомерни зони имащи постоянно измерване на дебит и налягане на вход/изход зона, с интервал на запис на данни от 15 минути, максимално допустима грешка на измерване ±5%, и архивиране на данните в електронни бази данни</t>
  </si>
  <si>
    <t>DMAt се изчислява като сума на общият брой на водомерните зони в обслужваната от В и К оператора територия.</t>
  </si>
  <si>
    <t>ПК6=(DMAm/DMAt)*100</t>
  </si>
  <si>
    <t>7.A.1.</t>
  </si>
  <si>
    <t xml:space="preserve"> </t>
  </si>
  <si>
    <t>7.Б.1.</t>
  </si>
  <si>
    <t>8.1.</t>
  </si>
  <si>
    <t>8.2.</t>
  </si>
  <si>
    <t>Ниво на покритие с водоснабдителни услуги;</t>
  </si>
  <si>
    <t>Качество на питейната вода в големи зони на водоснабдяване</t>
  </si>
  <si>
    <t>Качество на питейната вода в малки зони на водоснабдяване</t>
  </si>
  <si>
    <t>Мониторинг на качеството на питейната вода</t>
  </si>
  <si>
    <t>Непрекъснатост на водоснабдяването</t>
  </si>
  <si>
    <t xml:space="preserve">Общи загуби на вода във водоснабдителните системи </t>
  </si>
  <si>
    <t>Аварии на водоснабдителната система</t>
  </si>
  <si>
    <t>Налягане във водоснабдителната система</t>
  </si>
  <si>
    <t>Ниво на покритие с услуги по отвеждане на отпадъчни води</t>
  </si>
  <si>
    <t>Ниво на покритие с услуги по пречистване на отпадъчни води</t>
  </si>
  <si>
    <t>Качество на суровите отпадъчни води и на пречистените отпадъчни води</t>
  </si>
  <si>
    <t>Аварии на канализационната система</t>
  </si>
  <si>
    <t>9.1.</t>
  </si>
  <si>
    <t>9.2.</t>
  </si>
  <si>
    <t>9.3.</t>
  </si>
  <si>
    <t>9.4.</t>
  </si>
  <si>
    <t>Наводнения в имоти на трети лица, причинени от канализацията</t>
  </si>
  <si>
    <t>Енергийна ефективност за  дейността по доставяне на вода на потребителите</t>
  </si>
  <si>
    <t>10.1.</t>
  </si>
  <si>
    <t>Гл. Счетоводител:</t>
  </si>
  <si>
    <t>.....................................................</t>
  </si>
  <si>
    <t>(подпис)</t>
  </si>
  <si>
    <t>(подпис и печат)</t>
  </si>
  <si>
    <t>Управител</t>
  </si>
  <si>
    <t>Дата</t>
  </si>
  <si>
    <t>Енергийна ефективност за дейността по пречистване на отпадъчни води</t>
  </si>
  <si>
    <t>11.А.1.</t>
  </si>
  <si>
    <t>11.Б.1.</t>
  </si>
  <si>
    <t>11.Б.2.</t>
  </si>
  <si>
    <t>Оползотворяване на утайките от ПСОВ.</t>
  </si>
  <si>
    <t>11.В.1.</t>
  </si>
  <si>
    <t>11.В.2.</t>
  </si>
  <si>
    <t>Рехабилитация на водопроводната мрежа</t>
  </si>
  <si>
    <t>11.Г.1.</t>
  </si>
  <si>
    <t>ПК11д</t>
  </si>
  <si>
    <t>Активен контрол на течовете</t>
  </si>
  <si>
    <t>ПК11д = [( D9 * 365 )/(Н1*С8)]*100</t>
  </si>
  <si>
    <t>D9</t>
  </si>
  <si>
    <t xml:space="preserve">Променливата D9 се изчислява като сбор от дължината на водопроводната мрежа, обследвана със средства за активен контрол на течовете (включително микрофони, корелатори, акустични логери и други) в км; </t>
  </si>
  <si>
    <t>Регистър на полеви дейности</t>
  </si>
  <si>
    <t>11.Д.1.</t>
  </si>
  <si>
    <t>D9 е сборът от дължината на водопроводната мрежа, обследвана със средства за активен контрол на течовете (включително микрофони, корелатори, акустични логери и други) в км;</t>
  </si>
  <si>
    <t>Ефективност на разходите за услугата доставяне на вода на потребителите</t>
  </si>
  <si>
    <t>Ефективност на разходите за услугата отвеждане на отпадъчни води</t>
  </si>
  <si>
    <t>Ефективност на разходите за услугата пречистване на отпадъчни води</t>
  </si>
  <si>
    <t>Единна Система за Регулаторна Отчетност (ЕСРО)</t>
  </si>
  <si>
    <t>12.А.1.</t>
  </si>
  <si>
    <t>12.А.2.</t>
  </si>
  <si>
    <t>12.Б.1.</t>
  </si>
  <si>
    <t>12.Б.2.</t>
  </si>
  <si>
    <t>12.В.1.</t>
  </si>
  <si>
    <t>12.В.2.</t>
  </si>
  <si>
    <t>Събираемост</t>
  </si>
  <si>
    <t>12.Г.1.</t>
  </si>
  <si>
    <t>12.Г.2.</t>
  </si>
  <si>
    <t>12.Г.3.</t>
  </si>
  <si>
    <t>ПК12д</t>
  </si>
  <si>
    <t>ПК12д = [ (D42x365/H1) / (iE7.1*iD39.1 + iE7.2*iD39.2 + iE8.1*iD40.1 + iE7.3*iD39.3  + iE8.2*iD40.2 + iE7.4*iD39.4) ] *100</t>
  </si>
  <si>
    <t>D42</t>
  </si>
  <si>
    <t>Променливата D42 се изчислява от общия брой реални отчети на водомери на СВО, включително отчети от представители на оператора и потребителите (бр.)</t>
  </si>
  <si>
    <t xml:space="preserve">iE7.1 </t>
  </si>
  <si>
    <t>Променливата iE7.1 е общия брой общи водомери на СВО на сгради в режим на етажна собственост, които следва да се отчитат ежемесечно</t>
  </si>
  <si>
    <t xml:space="preserve">iD39.1 </t>
  </si>
  <si>
    <t>Променливата iD39.1 е честота на отчет на водомери на СВО на сгради в режим на етажна собственост (бр./водомери/година), които следва да се отчитат ежемесечно</t>
  </si>
  <si>
    <t xml:space="preserve">iE7.2 </t>
  </si>
  <si>
    <t>Променливата iE7.2 е общия брой водомери на СВО за В и К услуги, използвани за обществени нужди, включително за нуждите на лицата на бюджетна издръжка, които следва да се отчитат ежемесечно</t>
  </si>
  <si>
    <t xml:space="preserve">iD39.2 </t>
  </si>
  <si>
    <t>Променливата iD39.2 е честота на отчет на водомери на СВО за В и К услуги, използвани за обществени нужди, включително за нуждите на лицата на бюджетна издръжка, които следва да се отчитат ежемесечно</t>
  </si>
  <si>
    <t xml:space="preserve">iE8.1 </t>
  </si>
  <si>
    <t>Променливата iE8.1 е общия брой водомери  на СВО за В и К услуги, използвани за стопански нужди, които следва да се отчитат ежемесечно</t>
  </si>
  <si>
    <t xml:space="preserve">iD40.1 </t>
  </si>
  <si>
    <t>Променливата iD40.1 е честота на отчет на водомери на СВО за В и К услуги, използвани за стопански нужди, които следва да се отчитат ежемесечно</t>
  </si>
  <si>
    <t>iE7.3</t>
  </si>
  <si>
    <t>Променливата iE7.3 е общия брой водомери на СВО за В и К услуги, използвани за питейно-битови нужди, които следва да се отчитат на период до 3 месеца</t>
  </si>
  <si>
    <t xml:space="preserve">iD39.3 </t>
  </si>
  <si>
    <t>Променливата iD39.3 е честота на отчет на водомери на СВО за В и К услуги, използвани за питейно-битови нужди, които следва да се отчитат на период до 3 месеца</t>
  </si>
  <si>
    <t xml:space="preserve">iE8.2 </t>
  </si>
  <si>
    <t>Променливата iE8.2 е общия брой водомери на СВО за В и К услуги, използвани за стопански нужди с консумация до 20 куб.м/мес., които следва да се отчитат на период до 3 месеца</t>
  </si>
  <si>
    <t xml:space="preserve">iD40.2 </t>
  </si>
  <si>
    <t>Променливата iD40.2 е честота на отчет на водомери на СВО за В и К услуги, използвани за стопански нужди с консумация до 20 куб.м/мес., които следва да се отчитат на период до 3 месеца.</t>
  </si>
  <si>
    <t xml:space="preserve">iE7.4 </t>
  </si>
  <si>
    <t>Променливата iE7.4 е общия брой водомери на СВО на имоти с водомерен възел изискващ зазимяване, и за обекти имащи сезонен характер на ползване, които следва да се отчитат два пъти годишно.</t>
  </si>
  <si>
    <t xml:space="preserve">iD39.4 </t>
  </si>
  <si>
    <t>Променливата iD39.4 е честота на отчет на водомери на СВО на имоти с водомерен възел изискващ зазимяване, и за обекти имащи сезонен характер на ползване, които следва да се отчитат два пъти годишно</t>
  </si>
  <si>
    <t>ПК12е</t>
  </si>
  <si>
    <t xml:space="preserve">Ефективност на измерване на В и К услуги </t>
  </si>
  <si>
    <t>Ефективност на отчитане на В и К услуги</t>
  </si>
  <si>
    <t>ПК12е = [(iE7.1а + iE7.2а + iE7.3а + iE7.4а  iE8.1а + iE8.2а + iE9.1a) / МР1]  x 100</t>
  </si>
  <si>
    <t>График за отчет, Регистър на отчети, Система за фактуриране на ВиК оператора</t>
  </si>
  <si>
    <t>Верифицирането на информацията се извършва с предоставяне на информация от графиците за отчет, регистрите на отчети, системата за фактуриране, поддържани от  В и К оператора.</t>
  </si>
  <si>
    <t xml:space="preserve">iE7.1а </t>
  </si>
  <si>
    <t>Променливата iE7.1а е общия брой общи водомери на СВО на сгради в режим на етажна собственост, които следва да се отчитат ежемесечно, и са в техническа и метрологична годност, и отговарят на одобрения тип.</t>
  </si>
  <si>
    <t xml:space="preserve">iE7.2а </t>
  </si>
  <si>
    <t>Променливата iE7.2а е общия брой водомери на СВО за В и К услуги, използвани за обществени нужди, включително за нуждите на лицата на бюджетна издръжка, които следва да се отчитат ежемесечно, и са в техническа и метрологична годност, и отговарят на одобрения тип.</t>
  </si>
  <si>
    <t xml:space="preserve">iE7.3 </t>
  </si>
  <si>
    <t>Променливата iE7.3 е общия брой водомери на СВО за В и К услуги, използвани за питейно-битови нужди, които следва да се отчитат на период до 3 месеца, и са в техническа и метрологична годност, и отговарят на одобрения тип</t>
  </si>
  <si>
    <t xml:space="preserve">iE7.4а </t>
  </si>
  <si>
    <t>Променливата iE7.4а е общия брой водомери на СВО на имоти с водомерен възел, изискващ зазимяване и на обекти за сезонно ползване, и са в техническа и метрологична годност, и отговарят на одобрения тип.</t>
  </si>
  <si>
    <t xml:space="preserve">iE8.1а </t>
  </si>
  <si>
    <t>Променливата iE8.1а е общия брой водомери на СВО за В и К услуги, използвани за стопански нужди, които следва да се отчитат ежемесечно, и са в техническа и метрологична годност, и отговарят на одобрения тип.</t>
  </si>
  <si>
    <t xml:space="preserve">iE8.2а </t>
  </si>
  <si>
    <t>Променливата iE8.2а е общия брой водомери на СВО за В и К услуги, използвани за стопански нужди с консумация до 20 куб.м/мес., които следва да се отчитат на период до 3 месеца, и са в техническа и метрологична годност, и отговарят на одобрения тип.</t>
  </si>
  <si>
    <t>МР</t>
  </si>
  <si>
    <t xml:space="preserve">Променливата МР е общия брой точки на водоподаване, в които трябва да има измерване чрез водомер на СВО. Включва всички точки на водоподаване, в които се доставя вода от В и К оператора, и на които следва да има измерване чрез водомер на СВО. Броят на точки на водоподаване може да е по-голям от броя СВО. </t>
  </si>
  <si>
    <t>Регистър на водомерите на СВО</t>
  </si>
  <si>
    <t>Регистър на водомерите на СВО, Система за фактуриране на ВиК оператора</t>
  </si>
  <si>
    <t>12.Д.1</t>
  </si>
  <si>
    <t>12.Д.2</t>
  </si>
  <si>
    <t>12.Д.3</t>
  </si>
  <si>
    <t>12.Д.4</t>
  </si>
  <si>
    <t>12.Д.5</t>
  </si>
  <si>
    <t>12.Д.6</t>
  </si>
  <si>
    <t>12.Д.7</t>
  </si>
  <si>
    <t>12.Д.8</t>
  </si>
  <si>
    <t>12.Д.9</t>
  </si>
  <si>
    <t>12.Д.10</t>
  </si>
  <si>
    <t>12.Д.11</t>
  </si>
  <si>
    <t>12.Д.12</t>
  </si>
  <si>
    <t>12.Д.13</t>
  </si>
  <si>
    <t>12.Е.1</t>
  </si>
  <si>
    <t>12.Е.2</t>
  </si>
  <si>
    <t>12.Е.3</t>
  </si>
  <si>
    <t>12.Е.4</t>
  </si>
  <si>
    <t>12.Е.5</t>
  </si>
  <si>
    <t>12.Е.6</t>
  </si>
  <si>
    <t>12.Е.7</t>
  </si>
  <si>
    <t xml:space="preserve"> D42 е общия брой реални отчети на водомери на СВО, включително отчети от представители на оператора и потребителите (бр.)</t>
  </si>
  <si>
    <t xml:space="preserve"> iE7.1 е общия брой общи водомери на СВО на сгради в режим на етажна собственост, които следва да се отчитат ежемесечно</t>
  </si>
  <si>
    <t xml:space="preserve"> iD39.1 е честота на отчет на водомери на СВО на сгради в режим на етажна собственост (бр./водомери/година), които следва да се отчитат ежемесечно</t>
  </si>
  <si>
    <t xml:space="preserve"> iE7.2 е общия брой водомери на СВО за В и К услуги, използвани за обществени нужди, включително за нуждите на лицата на бюджетна издръжка, които следва да се отчитат ежемесечно</t>
  </si>
  <si>
    <t xml:space="preserve"> iD39.2 е честота на отчет на водомери на СВО за В и К услуги, използвани за обществени нужди, включително за нуждите на лицата на бюджетна издръжка, които следва да се отчитат ежемесечно</t>
  </si>
  <si>
    <t xml:space="preserve"> iE8.1 е общия брой водомери  на СВО за В и К услуги, използвани за стопански нужди, които следва да се отчитат ежемесечно</t>
  </si>
  <si>
    <t xml:space="preserve"> iD40.1 е честота на отчет на водомери на СВО за В и К услуги, използвани за стопански нужди, които следва да се отчитат ежемесечно</t>
  </si>
  <si>
    <t xml:space="preserve"> iE7.3 е общия брой водомери на СВО за В и К услуги, използвани за питейно-битови нужди, които следва да се отчитат на период до 3 месеца</t>
  </si>
  <si>
    <t xml:space="preserve"> iD39.3 е честота на отчет на водомери на СВО за В и К услуги, използвани за питейно-битови нужди, които следва да се отчитат на период до 3 месеца</t>
  </si>
  <si>
    <t xml:space="preserve"> iE8.2 е общия брой водомери на СВО за В и К услуги, използвани за стопански нужди с консумация до 20 куб.м/мес., които следва да се отчитат на период до 3 месеца</t>
  </si>
  <si>
    <t xml:space="preserve"> iD40.2 е честота на отчет на водомери на СВО за В и К услуги, използвани за стопански нужди с консумация до 20 куб.м/мес., които следва да се отчитат на период до 3 месеца.</t>
  </si>
  <si>
    <t xml:space="preserve"> iE7.4 е общия брой водомери на СВО на имоти с водомерен възел изискващ зазимяване, и за обекти имащи сезонен характер на ползване, които следва да се отчитат два пъти годишно.</t>
  </si>
  <si>
    <t xml:space="preserve"> iD39.4 е честота на отчет на водомери на СВО на имоти с водомерен възел изискващ зазимяване, и за обекти имащи сезонен характер на ползване, които следва да се отчитат два пъти годишно</t>
  </si>
  <si>
    <t xml:space="preserve"> iE7.1а е общия брой общи водомери на СВО на сгради в режим на етажна собственост, които следва да се отчитат ежемесечно, и са в техническа и метрологична годност, и отговарят на одобрения тип.</t>
  </si>
  <si>
    <t xml:space="preserve"> iE7.2а е общия брой водомери на СВО за В и К услуги, използвани за обществени нужди, включително за нуждите на лицата на бюджетна издръжка, които следва да се отчитат ежемесечно, и са в техническа и метрологична годност, и отговарят на одобрения тип.</t>
  </si>
  <si>
    <t xml:space="preserve"> iE7.3 е общия брой водомери на СВО за В и К услуги, използвани за питейно-битови нужди, които следва да се отчитат на период до 3 месеца, и са в техническа и метрологична годност, и отговарят на одобрения тип</t>
  </si>
  <si>
    <t xml:space="preserve"> iE7.4а е общия брой водомери на СВО на имоти с водомерен възел, изискващ зазимяване и на обекти за сезонно ползване, и са в техническа и метрологична годност, и отговарят на одобрения тип.</t>
  </si>
  <si>
    <t xml:space="preserve"> iE8.1а е общия брой водомери на СВО за В и К услуги, използвани за стопански нужди, които следва да се отчитат ежемесечно, и са в техническа и метрологична годност, и отговарят на одобрения тип.</t>
  </si>
  <si>
    <t xml:space="preserve"> iE8.2а е общия брой водомери на СВО за В и К услуги, използвани за стопански нужди с консумация до 20 куб.м/мес., които следва да се отчитат на период до 3 месеца, и са в техническа и метрологична годност, и отговарят на одобрения тип.</t>
  </si>
  <si>
    <t xml:space="preserve"> МР е общия брой точки на водоподаване, в които трябва да има измерване чрез водомер на СВО. Включва всички точки на водоподаване, в които се доставя вода от В и К оператора, и на които следва да има измерване чрез водомер на СВО. Броят на точки на водоподаване може да е по-голям от броя СВО. </t>
  </si>
  <si>
    <t xml:space="preserve">Срок за отговор на писмени жалби на потребителите  </t>
  </si>
  <si>
    <t>13.1.</t>
  </si>
  <si>
    <t>13.1.1.</t>
  </si>
  <si>
    <t>13.1.2.</t>
  </si>
  <si>
    <t>13.1.3.</t>
  </si>
  <si>
    <t>13.2.</t>
  </si>
  <si>
    <t>13.2.1.</t>
  </si>
  <si>
    <t>13.2.1.1</t>
  </si>
  <si>
    <t>13.2.1.2</t>
  </si>
  <si>
    <t>13.2.1.3</t>
  </si>
  <si>
    <t>13.2.2.</t>
  </si>
  <si>
    <t>13.2.2.1</t>
  </si>
  <si>
    <t>13.2.2.2</t>
  </si>
  <si>
    <t>13.2.2.3</t>
  </si>
  <si>
    <t>13.2.2.4</t>
  </si>
  <si>
    <t>13.3.</t>
  </si>
  <si>
    <t xml:space="preserve">Присъединяване към водоснабдителната система </t>
  </si>
  <si>
    <t>14.А.1.</t>
  </si>
  <si>
    <t>14.А.2.</t>
  </si>
  <si>
    <t xml:space="preserve">Присъединяване към канализационната система </t>
  </si>
  <si>
    <t>Ефективност на персонала за услугата доставяне на вода на потребителите</t>
  </si>
  <si>
    <t xml:space="preserve">Ефективност на персонала за услугите отвеждане и пречистване </t>
  </si>
  <si>
    <t>ГИС или Регистър на активите</t>
  </si>
  <si>
    <t>Верифициране на данните се извършва с предоставяне на информация от програмата за администриране на персонала и регистъра на активите (или еквивалентни ГИС бази данни).</t>
  </si>
  <si>
    <t>Система за фактуриране</t>
  </si>
  <si>
    <t>Регистър за авариите</t>
  </si>
  <si>
    <t>ГИС (Географска Информационна Система)</t>
  </si>
  <si>
    <t>Верифицирането на данните се извършва с предоставяне на информация от регистър за авриите, ГИС или Регистър на активите</t>
  </si>
  <si>
    <t>Верифициране на информацията се извършва с предоставяне на информация от регистъра ГИС или Регистър на активите</t>
  </si>
  <si>
    <t xml:space="preserve">Регистър за лабораторни изследвания за качество на питейните води </t>
  </si>
  <si>
    <t xml:space="preserve">Регистър за лабораторни изследвания за качество на отпадъчните води </t>
  </si>
  <si>
    <t xml:space="preserve">Регистър за оплаквания от потребители </t>
  </si>
  <si>
    <t>Регистър за утайките</t>
  </si>
  <si>
    <t>Регистър инвестиции</t>
  </si>
  <si>
    <t>Верифицирането на информацията се извършва с предоставяне на информация от Регистрите на водомери на СВО, системата за фактуриране, ГИС или Регистър на активите поддържани от  В и К оператора.</t>
  </si>
  <si>
    <t>Регистър на сключени и изпълнени договори за присъединяване на Ви К оператора</t>
  </si>
  <si>
    <t>Регистър - наименование</t>
  </si>
  <si>
    <t>Наличие (Да / Не)</t>
  </si>
  <si>
    <t>Справка № 1
Анкетна карта</t>
  </si>
  <si>
    <t>Данни за В и К оператора</t>
  </si>
  <si>
    <t>Описание</t>
  </si>
  <si>
    <t>попълва се от В и К оператора</t>
  </si>
  <si>
    <t>1</t>
  </si>
  <si>
    <t>Данни за търговското дружество</t>
  </si>
  <si>
    <t>1.1</t>
  </si>
  <si>
    <t>Наименование на дружеството:</t>
  </si>
  <si>
    <t>1.2</t>
  </si>
  <si>
    <t>ЕИК по БУЛСТАТ:</t>
  </si>
  <si>
    <t>1.3</t>
  </si>
  <si>
    <t>Седалище:</t>
  </si>
  <si>
    <t>1.4</t>
  </si>
  <si>
    <t>Адрес на управление:</t>
  </si>
  <si>
    <t>1.5</t>
  </si>
  <si>
    <t>Дружеството се представлява от:</t>
  </si>
  <si>
    <t>1.6</t>
  </si>
  <si>
    <t>Рег.номер по ЗЗЛД в КЗЛД:</t>
  </si>
  <si>
    <t>1.7</t>
  </si>
  <si>
    <t>Рег.номер по ЗДДС, издаден на:</t>
  </si>
  <si>
    <t>1.8</t>
  </si>
  <si>
    <t>В и К оператор по силата на:</t>
  </si>
  <si>
    <t>1.9</t>
  </si>
  <si>
    <t>Съдружници/акционери; дялове</t>
  </si>
  <si>
    <t>2</t>
  </si>
  <si>
    <t>Данни за кореспонденция</t>
  </si>
  <si>
    <t>2.1</t>
  </si>
  <si>
    <t xml:space="preserve">Адрес за кореспонденция: </t>
  </si>
  <si>
    <t>2.2</t>
  </si>
  <si>
    <t xml:space="preserve">Лица за кореспонденция: </t>
  </si>
  <si>
    <t>2.2.1</t>
  </si>
  <si>
    <t xml:space="preserve">Изп.директор/Управител : </t>
  </si>
  <si>
    <t>сл. тел.:</t>
  </si>
  <si>
    <t>мобилен тел.:</t>
  </si>
  <si>
    <t xml:space="preserve">факс: </t>
  </si>
  <si>
    <t>e-mail:</t>
  </si>
  <si>
    <t>2.2.2</t>
  </si>
  <si>
    <t xml:space="preserve">Фин.директор/Гл. счетоводител: </t>
  </si>
  <si>
    <t>2.2.3</t>
  </si>
  <si>
    <t>Техн.директор/Гл. техник:</t>
  </si>
  <si>
    <t>2.2.4</t>
  </si>
  <si>
    <t xml:space="preserve">Лице за контакт с ДКЕВР: </t>
  </si>
  <si>
    <t>2.2.5</t>
  </si>
  <si>
    <t xml:space="preserve">Секретар: </t>
  </si>
  <si>
    <t xml:space="preserve">на , , гр. </t>
  </si>
  <si>
    <t>Справка № 3
Регистри за информация, необходими за изчисление на показатели за качество на предоставяните В и К услуги за отчетната 2014 г.</t>
  </si>
  <si>
    <t>Дата на подаване на информация</t>
  </si>
  <si>
    <r>
      <t>При изчисляването на D35 се сумират всички случаи през отчетната година на произведенията между броя на засегнатото население от прекъсване на водоснабдяването и съответстващата му продължителност. Прекъсване на водоснабдяването означава прекъсвания, продължаващи повече от 1 час</t>
    </r>
    <r>
      <rPr>
        <sz val="10"/>
        <color rgb="FFFF0000"/>
        <rFont val="Times New Roman"/>
        <family val="1"/>
        <charset val="204"/>
      </rPr>
      <t>,</t>
    </r>
    <r>
      <rPr>
        <sz val="10"/>
        <rFont val="Times New Roman"/>
        <family val="1"/>
        <charset val="204"/>
      </rPr>
      <t xml:space="preserve"> причинени от авария във водоснабдителната мрежа и последващи мерки за ремонт/обновяване, които попадат в една от следните категории: 
- непланирани прекъсвания;
- прекъсвания, за които потребителите не са уведомени;
- планови прекъсвания. 
Продължителност на прекъсването е времето от преустановяването на водоснабдяването (затваряне на първи спирателен кран) до възстановяването на нормалното водоснабдяване (отваряне на последен спирателен кран).
</t>
    </r>
  </si>
  <si>
    <t>Регистър за воден баланс (или еквивалентен)</t>
  </si>
  <si>
    <t>Верифицирането на данните се извършва с предоставяне на информация от Регистър на воден баланс, Система за фактуриране на ВиК оператора, ГИС или Регистър на активите</t>
  </si>
  <si>
    <t>Регистър на енергийни обекти (или еквивалентен)</t>
  </si>
  <si>
    <t>Верифицирането на данните се извършва с предоставяне на информация от съответните бази данни и регистъра на енергийни обекти (или еквивалентен).</t>
  </si>
  <si>
    <t>Регистър на воден баланс</t>
  </si>
  <si>
    <t>Регистър на енергийни обекти</t>
  </si>
  <si>
    <t>14.Б.1.</t>
  </si>
  <si>
    <t>14.Б.2.</t>
  </si>
  <si>
    <t>15.А.1.</t>
  </si>
  <si>
    <t>15.А.2.</t>
  </si>
  <si>
    <t>15.Б.1.</t>
  </si>
  <si>
    <t>15.Б.2.</t>
  </si>
  <si>
    <t xml:space="preserve">Дата: </t>
  </si>
  <si>
    <t>Справка № 4
Нетекущи активи</t>
  </si>
  <si>
    <t xml:space="preserve">Отчетна стойност  на нетекущите активи към 31.12.2014 г.в ГФО </t>
  </si>
  <si>
    <t>1.0</t>
  </si>
  <si>
    <t>Земя</t>
  </si>
  <si>
    <t>Сгради</t>
  </si>
  <si>
    <t>Конструкции</t>
  </si>
  <si>
    <t xml:space="preserve">Машини </t>
  </si>
  <si>
    <t>Оборудване</t>
  </si>
  <si>
    <t>Съоръжения</t>
  </si>
  <si>
    <t>Транспортни средства</t>
  </si>
  <si>
    <t xml:space="preserve"> - товарни</t>
  </si>
  <si>
    <t xml:space="preserve"> - лекотоварни без автомобили</t>
  </si>
  <si>
    <t xml:space="preserve"> - автомобили</t>
  </si>
  <si>
    <t xml:space="preserve"> - механизация</t>
  </si>
  <si>
    <t xml:space="preserve"> - други</t>
  </si>
  <si>
    <t>Компютри</t>
  </si>
  <si>
    <t>Други ДМА</t>
  </si>
  <si>
    <t xml:space="preserve">Права върху собственост </t>
  </si>
  <si>
    <t>1.10</t>
  </si>
  <si>
    <t xml:space="preserve">Програмни продукти </t>
  </si>
  <si>
    <t>1.11</t>
  </si>
  <si>
    <t>Продукти от развойна дейност</t>
  </si>
  <si>
    <t>1.12</t>
  </si>
  <si>
    <t>Други ДНМА</t>
  </si>
  <si>
    <t>ОБЩО АКТИВИ:</t>
  </si>
  <si>
    <t>Отчетна стойност  на нетекущите активи, които ще останат за ползване от В и К оператора при изпълнение разпоредбите на §9 от ЗИД на ЗВ</t>
  </si>
  <si>
    <t>Справка № 2
Променливи за изчисление на общи показатели за отчетната 2014 г.</t>
  </si>
  <si>
    <t>Регистър на сключени и изпълнени договори за присъединяване на В и К оператора</t>
  </si>
  <si>
    <t>Отчетна стойност  на нетекущите активи описани с протокол на МРРБ във връзка с разпоредбите на §9 ал.1 от ЗИД на ЗВ</t>
  </si>
  <si>
    <t>Общо описание на регистъра</t>
  </si>
  <si>
    <t>Формат (електронен / хартиен / друг)</t>
  </si>
  <si>
    <t>Регистър, в който се отразяват всички лабораторни изследвания за качество на питейните води, с конкретна информация за време, място и резултати, и пореден номер за всяко събитие</t>
  </si>
  <si>
    <t>Регистър, в който се отразяват всички водоизточници, измервателни устройства, добити водни количества, източник на информация (водомер, разрешително, друго)</t>
  </si>
  <si>
    <t>Информационна система, съвкупност от софтуер, хардуер, данни, процедури и обучени кадри за създаване, манипулиране, съхраняване, анализ и визуализация на пространствено определени данни.</t>
  </si>
  <si>
    <t>Регистър на всички ВиК активи, използвани и експлоатирани от ВиК оператора, с информация за технически параметри, местоположение, статус и текущо състояние.</t>
  </si>
  <si>
    <t>Регистър, в който се отразяват всички лабораторни изследвания за качество на отпадъчните води, с конкретна информация за време, място и резултати, и пореден номер за всяко събитие</t>
  </si>
  <si>
    <t>Регистър, в който се регистрират всички жалби, сигнали и молби от потребители във формата на писмен документ, подадени във ВиК оператора по приложимите комуникационни канали</t>
  </si>
  <si>
    <t>Регистър с месечните количества на добитата утайка в м3, съдържание на сухо и  сухо органично вещество в %, за всяка експлоатирана ПСОВ, информация за количествата оползотворена утайка</t>
  </si>
  <si>
    <t>Регистър на изпълнените инвестиционни проекти, с информация за технически и финансови параметри.</t>
  </si>
  <si>
    <t>Регистър за управление на полевия персонал, с информация за възложени и изпълнени ежедневни задачи, попълнени часови справки и друга информация.</t>
  </si>
  <si>
    <t>Съгласно указания на комисията</t>
  </si>
  <si>
    <t>График за отчет на водомери</t>
  </si>
  <si>
    <t>Регистър на отчети на водомери</t>
  </si>
  <si>
    <t>Годишен график за отчет на водомери на СВО и индивидуални водомери на потребители от представители на ВиК оператора</t>
  </si>
  <si>
    <t>Регистър, в който се отразяват извършените отчети на водомери на СВО и индивидуални водомери на потребители от представители на ВиК оператора (ако съществува отделно от системата за фактуриране).</t>
  </si>
  <si>
    <t>Регистър (база данни) за водомерите на СВО, с включена информация за техническите параметри, потребителите, срокове на техническа и метрологична проверка, потребление и друго.</t>
  </si>
  <si>
    <t>Регистър (база данни) за присъединяването на нови потребители към ВиК мрежата, с данни за предварителен договор и договор за присъединяване, информация за новоизградени СВО/СКО и друго.</t>
  </si>
  <si>
    <t>Програма за управление на човешките ресурси</t>
  </si>
  <si>
    <t>Регистър (база данни) за енергийните обекти по услуги, с информация по обекти за електромери, потребление на ел.енергия по месеци, технически параметри и друго.</t>
  </si>
  <si>
    <t>Система за регистриране на отчети, водомери и издаване на фактури за потребление на ВиК услуги</t>
  </si>
  <si>
    <t>Регистър, в който се отразяват всички текущи и аварийни ремонти по ВиК мрежата, с конкретна информация за време, място, изпълнени действия, спиране и пускане на водата, пореден номер за всяко събитие и друго.</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</si>
</sst>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0"/>
      <name val="Arial"/>
      <family val="2"/>
      <charset val="204"/>
    </font>
    <font>
      <sz val="10"/>
      <name val="Times New Roman"/>
      <family val="1"/>
      <charset val="204"/>
    </font>
    <font>
      <b/>
      <i/>
      <sz val="10"/>
      <name val="Times New Roman"/>
      <family val="1"/>
      <charset val="204"/>
    </font>
    <font>
      <sz val="14"/>
      <name val="Times New Roman"/>
      <family val="1"/>
      <charset val="204"/>
    </font>
    <font>
      <b/>
      <sz val="11"/>
      <name val="Times New Roman"/>
      <family val="1"/>
      <charset val="204"/>
    </font>
    <font>
      <b/>
      <sz val="10"/>
      <name val="Times New Roman"/>
      <family val="1"/>
      <charset val="204"/>
    </font>
    <font>
      <u/>
      <sz val="10"/>
      <color indexed="12"/>
      <name val="Timok"/>
      <family val="2"/>
    </font>
    <font>
      <b/>
      <sz val="10"/>
      <color theme="1"/>
      <name val="Times New Roman"/>
      <family val="1"/>
      <charset val="204"/>
    </font>
    <font>
      <sz val="11"/>
      <color theme="1"/>
      <name val="Calibri"/>
      <family val="2"/>
      <scheme val="minor"/>
    </font>
    <font>
      <sz val="10"/>
      <color theme="1"/>
      <name val="Times New Roman"/>
      <family val="1"/>
      <charset val="204"/>
    </font>
    <font>
      <b/>
      <sz val="9"/>
      <color indexed="81"/>
      <name val="Tahoma"/>
      <family val="2"/>
      <charset val="204"/>
    </font>
    <font>
      <sz val="9"/>
      <color indexed="81"/>
      <name val="Tahoma"/>
      <family val="2"/>
      <charset val="204"/>
    </font>
    <font>
      <b/>
      <sz val="10"/>
      <color theme="4" tint="-0.249977111117893"/>
      <name val="Times New Roman"/>
      <family val="1"/>
      <charset val="204"/>
    </font>
    <font>
      <b/>
      <sz val="10"/>
      <name val="Arial"/>
      <family val="2"/>
      <charset val="204"/>
    </font>
    <font>
      <sz val="10"/>
      <name val="Times New Roman"/>
      <family val="1"/>
    </font>
    <font>
      <b/>
      <sz val="11"/>
      <name val="Times New Roman"/>
      <family val="1"/>
    </font>
    <font>
      <u/>
      <sz val="10"/>
      <color indexed="12"/>
      <name val="Times New Roman"/>
      <family val="1"/>
    </font>
    <font>
      <b/>
      <sz val="10"/>
      <name val="Times New Roman"/>
      <family val="1"/>
    </font>
    <font>
      <sz val="10"/>
      <color rgb="FFFF0000"/>
      <name val="Times New Roman"/>
      <family val="1"/>
      <charset val="204"/>
    </font>
    <font>
      <sz val="12"/>
      <name val="Times New Roman"/>
      <family val="1"/>
      <charset val="204"/>
    </font>
    <font>
      <b/>
      <sz val="12"/>
      <name val="Times New Roman"/>
      <family val="1"/>
      <charset val="204"/>
    </font>
    <font>
      <b/>
      <sz val="16"/>
      <name val="Times New Roman"/>
      <family val="1"/>
      <charset val="204"/>
    </font>
    <font>
      <b/>
      <i/>
      <sz val="12"/>
      <name val="Times New Roman"/>
      <family val="1"/>
      <charset val="204"/>
    </font>
    <font>
      <i/>
      <sz val="12"/>
      <name val="Times New Roman"/>
      <family val="1"/>
      <charset val="204"/>
    </font>
    <font>
      <b/>
      <sz val="9"/>
      <name val="Times New Roman"/>
      <family val="1"/>
      <charset val="204"/>
    </font>
    <font>
      <b/>
      <sz val="8"/>
      <color indexed="81"/>
      <name val="Tahoma"/>
      <family val="2"/>
      <charset val="204"/>
    </font>
    <font>
      <sz val="8"/>
      <color indexed="81"/>
      <name val="Tahoma"/>
      <family val="2"/>
      <charset val="204"/>
    </font>
    <font>
      <b/>
      <sz val="10"/>
      <color indexed="81"/>
      <name val="Tahoma"/>
      <family val="2"/>
      <charset val="204"/>
    </font>
    <font>
      <sz val="10"/>
      <color indexed="81"/>
      <name val="Tahoma"/>
      <family val="2"/>
      <charset val="204"/>
    </font>
    <font>
      <sz val="10"/>
      <name val="Hebar"/>
      <family val="2"/>
      <charset val="204"/>
    </font>
    <font>
      <sz val="11"/>
      <color indexed="8"/>
      <name val="Calibri"/>
      <family val="2"/>
      <charset val="204"/>
    </font>
    <font>
      <sz val="8"/>
      <name val="Arial"/>
      <family val="2"/>
      <charset val="204"/>
    </font>
  </fonts>
  <fills count="10">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indexed="9"/>
        <bgColor indexed="64"/>
      </patternFill>
    </fill>
    <fill>
      <patternFill patternType="solid">
        <fgColor indexed="15"/>
      </patternFill>
    </fill>
    <fill>
      <patternFill patternType="solid">
        <fgColor rgb="FFCCFFCC"/>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6">
    <xf numFmtId="0" fontId="0" fillId="0" borderId="0"/>
    <xf numFmtId="9" fontId="8" fillId="0" borderId="0" applyFont="0" applyFill="0" applyBorder="0" applyAlignment="0" applyProtection="0"/>
    <xf numFmtId="0" fontId="6" fillId="0" borderId="0" applyNumberFormat="0" applyFill="0" applyBorder="0" applyAlignment="0" applyProtection="0">
      <alignment vertical="top"/>
      <protection locked="0"/>
    </xf>
    <xf numFmtId="1" fontId="29" fillId="8" borderId="0">
      <alignment horizontal="center" vertical="center" wrapText="1"/>
    </xf>
    <xf numFmtId="0" fontId="30" fillId="0" borderId="0"/>
    <xf numFmtId="3" fontId="29" fillId="0" borderId="0">
      <alignment horizontal="right" vertical="center" wrapText="1"/>
      <protection locked="0"/>
    </xf>
  </cellStyleXfs>
  <cellXfs count="202">
    <xf numFmtId="0" fontId="0" fillId="0" borderId="0" xfId="0"/>
    <xf numFmtId="0" fontId="1" fillId="0" borderId="0" xfId="0" applyFont="1" applyAlignment="1">
      <alignment vertical="center"/>
    </xf>
    <xf numFmtId="0" fontId="1" fillId="0" borderId="0" xfId="0" applyFont="1"/>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2" applyFont="1" applyBorder="1" applyAlignment="1" applyProtection="1">
      <alignment vertical="center"/>
    </xf>
    <xf numFmtId="0" fontId="5" fillId="2" borderId="6" xfId="0" applyFont="1" applyFill="1" applyBorder="1" applyAlignment="1">
      <alignment horizontal="center" vertical="center" wrapText="1"/>
    </xf>
    <xf numFmtId="0" fontId="5" fillId="2" borderId="6" xfId="0" applyFont="1" applyFill="1" applyBorder="1" applyAlignment="1" applyProtection="1">
      <alignment horizontal="center" vertical="center" wrapText="1"/>
      <protection locked="0"/>
    </xf>
    <xf numFmtId="0" fontId="1" fillId="0" borderId="6" xfId="0" applyFont="1" applyBorder="1" applyAlignment="1">
      <alignment vertical="center"/>
    </xf>
    <xf numFmtId="0" fontId="1" fillId="0" borderId="6" xfId="0" applyFont="1" applyBorder="1" applyAlignment="1">
      <alignment vertical="center" wrapText="1"/>
    </xf>
    <xf numFmtId="0" fontId="16" fillId="0" borderId="6" xfId="2" applyFont="1" applyBorder="1" applyAlignment="1" applyProtection="1">
      <alignment vertical="center"/>
    </xf>
    <xf numFmtId="0" fontId="1" fillId="0" borderId="6" xfId="0" applyFont="1" applyFill="1" applyBorder="1" applyAlignment="1">
      <alignment vertical="center"/>
    </xf>
    <xf numFmtId="0" fontId="7" fillId="0" borderId="6" xfId="0" applyFont="1" applyFill="1" applyBorder="1" applyAlignment="1">
      <alignment vertical="center"/>
    </xf>
    <xf numFmtId="0" fontId="7" fillId="0" borderId="6" xfId="0" applyFont="1" applyFill="1" applyBorder="1" applyAlignment="1">
      <alignment vertical="center" wrapText="1"/>
    </xf>
    <xf numFmtId="0" fontId="1" fillId="0" borderId="6" xfId="0" applyFont="1" applyFill="1" applyBorder="1" applyAlignment="1">
      <alignment vertical="center" wrapText="1"/>
    </xf>
    <xf numFmtId="0" fontId="7" fillId="0" borderId="6" xfId="0" applyFont="1" applyBorder="1" applyAlignment="1">
      <alignment vertical="center" wrapText="1"/>
    </xf>
    <xf numFmtId="0" fontId="9" fillId="0" borderId="6" xfId="0" applyFont="1" applyBorder="1" applyAlignment="1">
      <alignmen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5" fillId="2" borderId="9" xfId="0" applyFont="1" applyFill="1" applyBorder="1" applyAlignment="1">
      <alignment horizontal="center" vertical="center" wrapText="1"/>
    </xf>
    <xf numFmtId="0" fontId="1" fillId="0" borderId="13" xfId="0" applyFont="1" applyFill="1" applyBorder="1" applyAlignment="1">
      <alignment vertical="center" wrapText="1"/>
    </xf>
    <xf numFmtId="0" fontId="1" fillId="0" borderId="13" xfId="0" applyFont="1" applyBorder="1" applyAlignment="1">
      <alignment vertical="center" wrapText="1"/>
    </xf>
    <xf numFmtId="0" fontId="16" fillId="0" borderId="13" xfId="2" applyFont="1" applyBorder="1" applyAlignment="1" applyProtection="1">
      <alignment vertical="center"/>
    </xf>
    <xf numFmtId="0" fontId="14"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6" fontId="1" fillId="0" borderId="10"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6" fillId="0" borderId="6" xfId="2" applyBorder="1" applyAlignment="1" applyProtection="1">
      <alignment vertical="center"/>
    </xf>
    <xf numFmtId="0" fontId="0"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13" fillId="0" borderId="0" xfId="0" applyFont="1" applyAlignment="1">
      <alignment vertical="center"/>
    </xf>
    <xf numFmtId="0" fontId="1" fillId="0" borderId="6" xfId="0" applyFont="1" applyBorder="1" applyAlignment="1">
      <alignment horizontal="center" vertical="center" wrapText="1"/>
    </xf>
    <xf numFmtId="0" fontId="1" fillId="4" borderId="6" xfId="0" applyFont="1" applyFill="1" applyBorder="1" applyAlignment="1">
      <alignment vertical="center"/>
    </xf>
    <xf numFmtId="0" fontId="5" fillId="4" borderId="6" xfId="0" applyFont="1" applyFill="1" applyBorder="1" applyAlignment="1">
      <alignment vertical="center"/>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5" fillId="0" borderId="6" xfId="0" applyFont="1" applyFill="1" applyBorder="1" applyAlignment="1">
      <alignment vertical="center"/>
    </xf>
    <xf numFmtId="0" fontId="5" fillId="0" borderId="6" xfId="0" applyFont="1" applyBorder="1" applyAlignment="1">
      <alignment vertical="center"/>
    </xf>
    <xf numFmtId="0" fontId="7" fillId="0" borderId="6" xfId="0" applyFont="1" applyBorder="1" applyAlignment="1">
      <alignment horizontal="center" vertical="center"/>
    </xf>
    <xf numFmtId="0" fontId="5" fillId="0" borderId="6" xfId="0" applyFont="1" applyBorder="1" applyAlignment="1">
      <alignment vertical="center" wrapText="1"/>
    </xf>
    <xf numFmtId="0" fontId="1" fillId="5" borderId="6" xfId="0" applyFont="1" applyFill="1" applyBorder="1" applyAlignment="1">
      <alignment vertical="center" wrapText="1"/>
    </xf>
    <xf numFmtId="0" fontId="5" fillId="0" borderId="6" xfId="0" applyFont="1" applyFill="1" applyBorder="1" applyAlignment="1">
      <alignment vertical="center" wrapText="1"/>
    </xf>
    <xf numFmtId="0" fontId="1" fillId="0" borderId="6" xfId="0" applyFont="1" applyBorder="1" applyAlignment="1">
      <alignment horizontal="left" vertical="center" wrapText="1"/>
    </xf>
    <xf numFmtId="0" fontId="5" fillId="6" borderId="6" xfId="0" applyFont="1" applyFill="1" applyBorder="1" applyAlignment="1">
      <alignment vertical="center"/>
    </xf>
    <xf numFmtId="0" fontId="12" fillId="6" borderId="6" xfId="0" applyFont="1" applyFill="1" applyBorder="1" applyAlignment="1">
      <alignment vertical="center"/>
    </xf>
    <xf numFmtId="0" fontId="1" fillId="6" borderId="6" xfId="0" applyFont="1" applyFill="1" applyBorder="1" applyAlignment="1">
      <alignment vertical="center"/>
    </xf>
    <xf numFmtId="0" fontId="0" fillId="6" borderId="0" xfId="0" applyFill="1" applyAlignment="1">
      <alignment vertical="center"/>
    </xf>
    <xf numFmtId="0" fontId="5" fillId="6" borderId="6" xfId="0" applyFont="1" applyFill="1" applyBorder="1" applyAlignment="1">
      <alignment horizontal="center" vertical="center"/>
    </xf>
    <xf numFmtId="0" fontId="1" fillId="6" borderId="6" xfId="0" applyFont="1" applyFill="1" applyBorder="1" applyAlignment="1">
      <alignment vertical="center" wrapText="1"/>
    </xf>
    <xf numFmtId="0" fontId="7" fillId="6" borderId="6" xfId="0" applyFont="1" applyFill="1" applyBorder="1" applyAlignment="1">
      <alignment horizontal="center" vertical="center" wrapText="1"/>
    </xf>
    <xf numFmtId="0" fontId="7" fillId="6" borderId="6" xfId="0" applyFont="1" applyFill="1" applyBorder="1" applyAlignment="1">
      <alignment horizontal="center" vertical="center"/>
    </xf>
    <xf numFmtId="0" fontId="5" fillId="6" borderId="6" xfId="0" applyFont="1" applyFill="1" applyBorder="1" applyAlignment="1">
      <alignment vertical="center" wrapText="1"/>
    </xf>
    <xf numFmtId="0" fontId="5" fillId="2" borderId="16" xfId="0" applyFont="1" applyFill="1" applyBorder="1" applyAlignment="1">
      <alignment horizontal="center" vertical="center" wrapText="1"/>
    </xf>
    <xf numFmtId="3" fontId="1" fillId="3" borderId="17" xfId="0" applyNumberFormat="1" applyFont="1" applyFill="1" applyBorder="1" applyAlignment="1" applyProtection="1">
      <alignment vertical="center" wrapText="1"/>
      <protection locked="0"/>
    </xf>
    <xf numFmtId="3" fontId="5" fillId="0" borderId="17" xfId="0" applyNumberFormat="1" applyFont="1" applyFill="1" applyBorder="1" applyAlignment="1">
      <alignment horizontal="right" vertical="center"/>
    </xf>
    <xf numFmtId="3" fontId="1" fillId="0" borderId="17" xfId="1" applyNumberFormat="1" applyFont="1" applyFill="1" applyBorder="1" applyAlignment="1">
      <alignment horizontal="right" vertical="center"/>
    </xf>
    <xf numFmtId="3" fontId="1" fillId="3" borderId="18" xfId="0" applyNumberFormat="1" applyFont="1" applyFill="1" applyBorder="1" applyAlignment="1" applyProtection="1">
      <alignment vertical="center" wrapText="1"/>
      <protection locked="0"/>
    </xf>
    <xf numFmtId="0" fontId="1" fillId="0" borderId="11" xfId="0" applyFont="1" applyBorder="1" applyAlignment="1">
      <alignment vertical="center"/>
    </xf>
    <xf numFmtId="0" fontId="1" fillId="0" borderId="14" xfId="0" applyFont="1" applyBorder="1" applyAlignment="1">
      <alignment vertical="center"/>
    </xf>
    <xf numFmtId="0" fontId="1" fillId="0" borderId="0" xfId="0" applyNumberFormat="1" applyFont="1"/>
    <xf numFmtId="49" fontId="1" fillId="0" borderId="0" xfId="0" applyNumberFormat="1" applyFont="1" applyAlignment="1">
      <alignment horizontal="right"/>
    </xf>
    <xf numFmtId="49" fontId="5" fillId="0" borderId="0" xfId="0" applyNumberFormat="1" applyFont="1" applyAlignment="1">
      <alignment horizontal="right"/>
    </xf>
    <xf numFmtId="0" fontId="1" fillId="6"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5" fillId="6" borderId="5" xfId="0" applyFont="1" applyFill="1" applyBorder="1" applyAlignment="1">
      <alignment horizontal="center" vertical="center"/>
    </xf>
    <xf numFmtId="0" fontId="0" fillId="0" borderId="0" xfId="0" applyAlignment="1">
      <alignment horizontal="center" vertical="center"/>
    </xf>
    <xf numFmtId="0" fontId="1" fillId="6" borderId="6" xfId="0" applyFont="1" applyFill="1" applyBorder="1" applyAlignment="1">
      <alignment horizontal="center" vertical="center"/>
    </xf>
    <xf numFmtId="0" fontId="1" fillId="0" borderId="6" xfId="0" applyFont="1" applyBorder="1" applyAlignment="1">
      <alignment horizontal="center" vertical="center"/>
    </xf>
    <xf numFmtId="0" fontId="1" fillId="4" borderId="6" xfId="0" applyFont="1" applyFill="1" applyBorder="1" applyAlignment="1">
      <alignment horizontal="center" vertical="center"/>
    </xf>
    <xf numFmtId="0" fontId="0" fillId="6" borderId="0" xfId="0" applyFill="1" applyAlignment="1">
      <alignment horizontal="center" vertical="center"/>
    </xf>
    <xf numFmtId="0" fontId="1" fillId="5" borderId="6" xfId="0" applyFont="1" applyFill="1" applyBorder="1" applyAlignment="1">
      <alignment vertical="center"/>
    </xf>
    <xf numFmtId="0" fontId="0" fillId="5" borderId="0" xfId="0" applyFill="1" applyAlignment="1">
      <alignment vertical="center"/>
    </xf>
    <xf numFmtId="2" fontId="1" fillId="0" borderId="10" xfId="0" applyNumberFormat="1" applyFont="1" applyBorder="1" applyAlignment="1">
      <alignment horizontal="center" vertical="center"/>
    </xf>
    <xf numFmtId="0" fontId="0" fillId="5" borderId="6" xfId="0" applyFill="1" applyBorder="1" applyAlignment="1">
      <alignment vertical="center"/>
    </xf>
    <xf numFmtId="0" fontId="0" fillId="5" borderId="6" xfId="0" applyFill="1" applyBorder="1" applyAlignment="1">
      <alignment vertical="center" wrapText="1"/>
    </xf>
    <xf numFmtId="0" fontId="0" fillId="5" borderId="6" xfId="0" applyFill="1" applyBorder="1" applyAlignment="1">
      <alignment horizontal="center" vertical="center"/>
    </xf>
    <xf numFmtId="0" fontId="1" fillId="5" borderId="0" xfId="0" applyFont="1" applyFill="1" applyAlignment="1">
      <alignment horizontal="center" vertical="center"/>
    </xf>
    <xf numFmtId="0" fontId="1" fillId="5" borderId="0" xfId="0" applyFont="1" applyFill="1" applyAlignment="1">
      <alignment vertical="center"/>
    </xf>
    <xf numFmtId="0" fontId="14" fillId="5" borderId="0" xfId="0" applyFont="1" applyFill="1" applyAlignment="1">
      <alignment vertical="center"/>
    </xf>
    <xf numFmtId="49" fontId="20" fillId="0" borderId="1" xfId="0" applyNumberFormat="1" applyFont="1" applyFill="1" applyBorder="1" applyAlignment="1">
      <alignment horizontal="left" vertical="center"/>
    </xf>
    <xf numFmtId="49" fontId="19" fillId="0" borderId="25" xfId="0" applyNumberFormat="1" applyFont="1" applyFill="1" applyBorder="1" applyAlignment="1">
      <alignment horizontal="left" vertical="center"/>
    </xf>
    <xf numFmtId="49" fontId="19" fillId="0" borderId="2" xfId="0" applyNumberFormat="1" applyFont="1" applyFill="1" applyBorder="1" applyAlignment="1">
      <alignment horizontal="left" vertical="center"/>
    </xf>
    <xf numFmtId="49" fontId="19" fillId="3" borderId="26" xfId="0" applyNumberFormat="1" applyFont="1" applyFill="1" applyBorder="1" applyAlignment="1" applyProtection="1">
      <alignment horizontal="left" vertical="center"/>
      <protection locked="0"/>
    </xf>
    <xf numFmtId="49" fontId="19" fillId="0" borderId="27" xfId="0" applyNumberFormat="1" applyFont="1" applyFill="1" applyBorder="1" applyAlignment="1">
      <alignment horizontal="left" vertical="center"/>
    </xf>
    <xf numFmtId="49" fontId="19" fillId="0" borderId="25" xfId="0" applyNumberFormat="1" applyFont="1" applyFill="1" applyBorder="1" applyAlignment="1" applyProtection="1">
      <alignment horizontal="left" vertical="center"/>
    </xf>
    <xf numFmtId="49" fontId="19" fillId="0" borderId="2" xfId="0" applyNumberFormat="1" applyFont="1" applyFill="1" applyBorder="1" applyAlignment="1" applyProtection="1">
      <alignment horizontal="left" vertical="center"/>
    </xf>
    <xf numFmtId="49" fontId="19" fillId="0" borderId="3" xfId="0" applyNumberFormat="1" applyFont="1" applyFill="1" applyBorder="1" applyAlignment="1">
      <alignment horizontal="left" vertical="center"/>
    </xf>
    <xf numFmtId="0" fontId="1" fillId="0" borderId="0" xfId="0" applyFont="1" applyAlignment="1"/>
    <xf numFmtId="14" fontId="24" fillId="0" borderId="0" xfId="0" applyNumberFormat="1" applyFont="1" applyAlignment="1">
      <alignment horizontal="left" vertical="center" indent="1"/>
    </xf>
    <xf numFmtId="0" fontId="5" fillId="0" borderId="0" xfId="0" applyFont="1" applyAlignment="1"/>
    <xf numFmtId="0" fontId="1" fillId="0" borderId="0" xfId="0" applyNumberFormat="1" applyFont="1" applyAlignment="1">
      <alignment horizontal="left"/>
    </xf>
    <xf numFmtId="49" fontId="1" fillId="0" borderId="0" xfId="0" applyNumberFormat="1" applyFont="1" applyAlignment="1"/>
    <xf numFmtId="49" fontId="1" fillId="0" borderId="0" xfId="0" applyNumberFormat="1" applyFont="1" applyAlignment="1">
      <alignment vertical="center"/>
    </xf>
    <xf numFmtId="0" fontId="20" fillId="2" borderId="23" xfId="0" applyFont="1" applyFill="1" applyBorder="1" applyAlignment="1">
      <alignment horizontal="center" vertical="center"/>
    </xf>
    <xf numFmtId="0" fontId="5" fillId="0" borderId="24" xfId="0" applyFont="1" applyFill="1" applyBorder="1" applyAlignment="1">
      <alignment horizontal="left" vertical="center"/>
    </xf>
    <xf numFmtId="0" fontId="1" fillId="0" borderId="20" xfId="0" applyFont="1" applyBorder="1" applyAlignment="1">
      <alignment horizontal="right" vertical="center"/>
    </xf>
    <xf numFmtId="0" fontId="1" fillId="0" borderId="26" xfId="0" applyFont="1" applyBorder="1" applyAlignment="1">
      <alignment horizontal="right" vertical="center"/>
    </xf>
    <xf numFmtId="0" fontId="1" fillId="0" borderId="28" xfId="0" applyFont="1" applyBorder="1" applyAlignment="1">
      <alignment horizontal="right" vertical="center"/>
    </xf>
    <xf numFmtId="0" fontId="5" fillId="0" borderId="24" xfId="0" applyFont="1" applyBorder="1" applyAlignment="1">
      <alignment horizontal="left" vertical="center"/>
    </xf>
    <xf numFmtId="0" fontId="5" fillId="7" borderId="29" xfId="0" applyFont="1" applyFill="1" applyBorder="1" applyAlignment="1" applyProtection="1">
      <alignment horizontal="right" vertical="center"/>
    </xf>
    <xf numFmtId="0" fontId="5" fillId="7" borderId="26" xfId="0" applyFont="1" applyFill="1" applyBorder="1" applyAlignment="1" applyProtection="1">
      <alignment horizontal="right" vertical="center"/>
    </xf>
    <xf numFmtId="0" fontId="2" fillId="0" borderId="26" xfId="0" applyFont="1" applyBorder="1" applyAlignment="1">
      <alignment horizontal="right"/>
    </xf>
    <xf numFmtId="0" fontId="1" fillId="0" borderId="26" xfId="0" applyFont="1" applyBorder="1" applyAlignment="1">
      <alignment horizontal="right"/>
    </xf>
    <xf numFmtId="0" fontId="1" fillId="0" borderId="23" xfId="0" applyFont="1" applyBorder="1" applyAlignment="1">
      <alignment horizontal="right"/>
    </xf>
    <xf numFmtId="0" fontId="22" fillId="2" borderId="23" xfId="0" applyFont="1" applyFill="1" applyBorder="1" applyAlignment="1">
      <alignment horizontal="center" vertical="center"/>
    </xf>
    <xf numFmtId="0" fontId="22" fillId="0" borderId="24" xfId="0" applyFont="1" applyFill="1" applyBorder="1" applyAlignment="1">
      <alignment horizontal="center" vertical="center"/>
    </xf>
    <xf numFmtId="49" fontId="23" fillId="3" borderId="20" xfId="0" applyNumberFormat="1" applyFont="1" applyFill="1" applyBorder="1" applyAlignment="1" applyProtection="1">
      <alignment horizontal="left" vertical="center"/>
      <protection locked="0"/>
    </xf>
    <xf numFmtId="49" fontId="19" fillId="3" borderId="28" xfId="0" applyNumberFormat="1" applyFont="1" applyFill="1" applyBorder="1" applyAlignment="1" applyProtection="1">
      <alignment horizontal="left" vertical="center"/>
      <protection locked="0"/>
    </xf>
    <xf numFmtId="49" fontId="19" fillId="0" borderId="24" xfId="0" applyNumberFormat="1" applyFont="1" applyFill="1" applyBorder="1" applyAlignment="1">
      <alignment horizontal="left" vertical="center"/>
    </xf>
    <xf numFmtId="0" fontId="23" fillId="3" borderId="29" xfId="0" applyNumberFormat="1" applyFont="1" applyFill="1" applyBorder="1" applyAlignment="1" applyProtection="1">
      <alignment horizontal="left" vertical="center"/>
      <protection locked="0"/>
    </xf>
    <xf numFmtId="49" fontId="23" fillId="0" borderId="26" xfId="0" applyNumberFormat="1" applyFont="1" applyFill="1" applyBorder="1" applyAlignment="1" applyProtection="1">
      <alignment horizontal="left" vertical="center"/>
      <protection locked="0"/>
    </xf>
    <xf numFmtId="49" fontId="23" fillId="3" borderId="26"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49" fontId="1" fillId="5" borderId="0" xfId="0" applyNumberFormat="1" applyFont="1" applyFill="1" applyAlignment="1">
      <alignment vertical="center"/>
    </xf>
    <xf numFmtId="0" fontId="1" fillId="5" borderId="0" xfId="0" applyFont="1" applyFill="1" applyAlignment="1">
      <alignment horizontal="right" vertical="center"/>
    </xf>
    <xf numFmtId="0" fontId="0" fillId="5" borderId="0" xfId="0" applyFill="1"/>
    <xf numFmtId="49" fontId="19" fillId="0" borderId="32" xfId="4" applyNumberFormat="1" applyFont="1" applyFill="1" applyBorder="1"/>
    <xf numFmtId="49" fontId="19" fillId="0" borderId="25" xfId="4" applyNumberFormat="1" applyFont="1" applyFill="1" applyBorder="1"/>
    <xf numFmtId="49" fontId="19" fillId="0" borderId="33" xfId="4" applyNumberFormat="1" applyFont="1" applyFill="1" applyBorder="1"/>
    <xf numFmtId="49" fontId="19" fillId="0" borderId="34" xfId="4" applyNumberFormat="1" applyFont="1" applyFill="1" applyBorder="1"/>
    <xf numFmtId="49" fontId="19" fillId="0" borderId="25" xfId="4" applyNumberFormat="1" applyFont="1" applyFill="1" applyBorder="1" applyAlignment="1" applyProtection="1">
      <alignment horizontal="left" vertical="center" wrapText="1"/>
    </xf>
    <xf numFmtId="3" fontId="19" fillId="0" borderId="35" xfId="5" applyFont="1" applyFill="1" applyBorder="1" applyProtection="1">
      <alignment horizontal="right" vertical="center" wrapText="1"/>
      <protection locked="0"/>
    </xf>
    <xf numFmtId="49" fontId="19" fillId="0" borderId="2" xfId="4" applyNumberFormat="1" applyFont="1" applyFill="1" applyBorder="1" applyAlignment="1" applyProtection="1">
      <alignment horizontal="left" vertical="center" wrapText="1"/>
    </xf>
    <xf numFmtId="49" fontId="19" fillId="0" borderId="36" xfId="4" applyNumberFormat="1" applyFont="1" applyFill="1" applyBorder="1"/>
    <xf numFmtId="3" fontId="19" fillId="0" borderId="10" xfId="5" applyFont="1" applyFill="1" applyBorder="1" applyProtection="1">
      <alignment horizontal="right" vertical="center" wrapText="1"/>
      <protection locked="0"/>
    </xf>
    <xf numFmtId="3" fontId="19" fillId="7" borderId="26" xfId="5" applyFont="1" applyFill="1" applyBorder="1" applyProtection="1">
      <alignment horizontal="right" vertical="center" wrapText="1"/>
    </xf>
    <xf numFmtId="0" fontId="19" fillId="7" borderId="2" xfId="5" applyNumberFormat="1" applyFont="1" applyFill="1" applyBorder="1" applyProtection="1">
      <alignment horizontal="right" vertical="center" wrapText="1"/>
    </xf>
    <xf numFmtId="49" fontId="23" fillId="0" borderId="2" xfId="4" applyNumberFormat="1" applyFont="1" applyFill="1" applyBorder="1" applyAlignment="1" applyProtection="1">
      <alignment horizontal="left" vertical="center" wrapText="1"/>
    </xf>
    <xf numFmtId="49" fontId="23" fillId="0" borderId="36" xfId="4" applyNumberFormat="1" applyFont="1" applyFill="1" applyBorder="1" applyAlignment="1">
      <alignment horizontal="left" indent="2"/>
    </xf>
    <xf numFmtId="3" fontId="23" fillId="0" borderId="10" xfId="5" applyFont="1" applyFill="1" applyBorder="1" applyProtection="1">
      <alignment horizontal="right" vertical="center" wrapText="1"/>
      <protection locked="0"/>
    </xf>
    <xf numFmtId="49" fontId="19" fillId="0" borderId="36" xfId="4" applyNumberFormat="1" applyFont="1" applyFill="1" applyBorder="1" applyAlignment="1">
      <alignment horizontal="left" vertical="center"/>
    </xf>
    <xf numFmtId="49" fontId="19" fillId="0" borderId="36" xfId="4" applyNumberFormat="1" applyFont="1" applyFill="1" applyBorder="1" applyAlignment="1">
      <alignment vertical="center"/>
    </xf>
    <xf numFmtId="49" fontId="19" fillId="0" borderId="36" xfId="4" applyNumberFormat="1" applyFont="1" applyFill="1" applyBorder="1" applyAlignment="1">
      <alignment vertical="center" wrapText="1"/>
    </xf>
    <xf numFmtId="49" fontId="19" fillId="0" borderId="3" xfId="4" applyNumberFormat="1" applyFont="1" applyFill="1" applyBorder="1" applyAlignment="1" applyProtection="1">
      <alignment horizontal="left" vertical="center" wrapText="1"/>
    </xf>
    <xf numFmtId="49" fontId="19" fillId="0" borderId="37" xfId="4" applyNumberFormat="1" applyFont="1" applyFill="1" applyBorder="1" applyAlignment="1">
      <alignment vertical="center" wrapText="1"/>
    </xf>
    <xf numFmtId="3" fontId="19" fillId="0" borderId="12" xfId="5" applyFont="1" applyFill="1" applyBorder="1" applyProtection="1">
      <alignment horizontal="right" vertical="center" wrapText="1"/>
      <protection locked="0"/>
    </xf>
    <xf numFmtId="0" fontId="19" fillId="0" borderId="1" xfId="4" applyFont="1" applyBorder="1"/>
    <xf numFmtId="0" fontId="20" fillId="0" borderId="1" xfId="4" applyFont="1" applyBorder="1"/>
    <xf numFmtId="49" fontId="19" fillId="0" borderId="1" xfId="4" applyNumberFormat="1" applyFont="1" applyBorder="1"/>
    <xf numFmtId="0" fontId="19" fillId="0" borderId="1" xfId="4" applyNumberFormat="1" applyFont="1" applyBorder="1"/>
    <xf numFmtId="49" fontId="19" fillId="0" borderId="29" xfId="4" applyNumberFormat="1" applyFont="1" applyFill="1" applyBorder="1"/>
    <xf numFmtId="1" fontId="20" fillId="9" borderId="30" xfId="3" applyFont="1" applyFill="1" applyBorder="1" applyAlignment="1">
      <alignment horizontal="center" vertical="center" wrapText="1"/>
    </xf>
    <xf numFmtId="1" fontId="20" fillId="9" borderId="31" xfId="3" applyFont="1" applyFill="1" applyBorder="1" applyAlignment="1">
      <alignment horizontal="center" vertical="center" wrapText="1"/>
    </xf>
    <xf numFmtId="0" fontId="20" fillId="9" borderId="24"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31" fillId="5" borderId="6" xfId="0" applyFont="1" applyFill="1" applyBorder="1" applyAlignment="1">
      <alignment vertical="center" wrapText="1"/>
    </xf>
    <xf numFmtId="49" fontId="21" fillId="0" borderId="0" xfId="0" applyNumberFormat="1" applyFont="1" applyBorder="1" applyAlignment="1">
      <alignment horizontal="center" vertical="center" wrapText="1"/>
    </xf>
    <xf numFmtId="49" fontId="21" fillId="0" borderId="0" xfId="0" applyNumberFormat="1" applyFont="1" applyBorder="1" applyAlignment="1">
      <alignment horizontal="center" vertical="center"/>
    </xf>
    <xf numFmtId="0" fontId="4" fillId="0" borderId="0" xfId="0" applyNumberFormat="1" applyFont="1" applyBorder="1" applyAlignment="1">
      <alignment horizontal="center" vertical="center"/>
    </xf>
    <xf numFmtId="49" fontId="20" fillId="2" borderId="19" xfId="0" applyNumberFormat="1" applyFont="1" applyFill="1" applyBorder="1" applyAlignment="1">
      <alignment horizontal="center" vertical="center"/>
    </xf>
    <xf numFmtId="49" fontId="20" fillId="2" borderId="22" xfId="0" applyNumberFormat="1" applyFont="1" applyFill="1" applyBorder="1" applyAlignment="1">
      <alignment horizontal="center" vertical="center"/>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0" fontId="2" fillId="0" borderId="0" xfId="0" applyFont="1" applyAlignment="1">
      <alignment horizontal="right" vertical="center"/>
    </xf>
    <xf numFmtId="0" fontId="20" fillId="0" borderId="0" xfId="0" applyFont="1" applyAlignment="1">
      <alignment horizontal="center" vertical="center" wrapText="1"/>
    </xf>
    <xf numFmtId="0" fontId="5" fillId="0" borderId="1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1" fillId="0" borderId="1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5" fillId="5" borderId="15"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Border="1" applyAlignment="1">
      <alignment horizontal="center" vertical="center"/>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0" fillId="5" borderId="0" xfId="0" applyFont="1" applyFill="1" applyAlignment="1">
      <alignment horizontal="center" vertical="center" wrapText="1"/>
    </xf>
  </cellXfs>
  <cellStyles count="6">
    <cellStyle name="Blue" xfId="3"/>
    <cellStyle name="Hyperlink" xfId="2" builtinId="8"/>
    <cellStyle name="Normal" xfId="0" builtinId="0"/>
    <cellStyle name="Normal 2" xfId="4"/>
    <cellStyle name="Percent" xfId="1" builtinId="5"/>
    <cellStyle name="White" xf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825500</xdr:colOff>
      <xdr:row>31</xdr:row>
      <xdr:rowOff>52917</xdr:rowOff>
    </xdr:from>
    <xdr:to>
      <xdr:col>5</xdr:col>
      <xdr:colOff>1797050</xdr:colOff>
      <xdr:row>31</xdr:row>
      <xdr:rowOff>538692</xdr:rowOff>
    </xdr:to>
    <xdr:pic>
      <xdr:nvPicPr>
        <xdr:cNvPr id="2" name="Picture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55525" y="29018442"/>
          <a:ext cx="9715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740833</xdr:colOff>
      <xdr:row>32</xdr:row>
      <xdr:rowOff>201083</xdr:rowOff>
    </xdr:from>
    <xdr:to>
      <xdr:col>5</xdr:col>
      <xdr:colOff>1950508</xdr:colOff>
      <xdr:row>32</xdr:row>
      <xdr:rowOff>382058</xdr:rowOff>
    </xdr:to>
    <xdr:pic>
      <xdr:nvPicPr>
        <xdr:cNvPr id="3" name="Picture 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32783" y="16393583"/>
          <a:ext cx="12096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ostadin%20Kolarov_2/My%20Documents/Mobile/New%20Business%20Pl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писание на продуктите"/>
      <sheetName val="Състояние на продуктите"/>
      <sheetName val="Пазарна прогноза (1)"/>
      <sheetName val="Пазарна прогноза (2)"/>
      <sheetName val="Пазарна прогноза (3)"/>
      <sheetName val="Пазарна прогноза (4)"/>
      <sheetName val="Пазарна прогноза (5)"/>
      <sheetName val="План за персонала"/>
      <sheetName val="ОПР 96-98"/>
      <sheetName val="Баланси 96-98"/>
      <sheetName val="Минали отчети"/>
      <sheetName val="Начало"/>
      <sheetName val="Начален баланс"/>
      <sheetName val="Прогнозни продажби"/>
      <sheetName val="Себестойност"/>
      <sheetName val="Постоянни разходи"/>
      <sheetName val="Инвестиции"/>
      <sheetName val="Собствен капитал"/>
      <sheetName val="Разчети по ДДС"/>
      <sheetName val="Проформа ОПР"/>
      <sheetName val="Проформа ОПП"/>
      <sheetName val="Проформа баланси"/>
      <sheetName val="Буфер"/>
      <sheetName val="Финансови показатели"/>
      <sheetName val="Оценка на проекта"/>
      <sheetName val="Мин. и оч. резултати"/>
      <sheetName val="Критични точки"/>
      <sheetName val="Sheet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sheetData sheetId="13"/>
      <sheetData sheetId="14" refreshError="1">
        <row r="124">
          <cell r="B124" t="str">
            <v>Електроенергия</v>
          </cell>
          <cell r="C124">
            <v>29491.133333333335</v>
          </cell>
          <cell r="D124">
            <v>29488.799999999999</v>
          </cell>
          <cell r="E124">
            <v>29488.799999999999</v>
          </cell>
          <cell r="F124">
            <v>29488.799999999999</v>
          </cell>
          <cell r="G124">
            <v>29488.799999999999</v>
          </cell>
          <cell r="H124">
            <v>29488.799999999999</v>
          </cell>
          <cell r="I124">
            <v>29488.799999999999</v>
          </cell>
          <cell r="J124">
            <v>29488.799999999999</v>
          </cell>
          <cell r="K124">
            <v>29488.799999999999</v>
          </cell>
          <cell r="L124">
            <v>29488.799999999999</v>
          </cell>
          <cell r="M124">
            <v>29488.799999999999</v>
          </cell>
          <cell r="N124">
            <v>29488.799999999999</v>
          </cell>
          <cell r="O124">
            <v>353867.93333333329</v>
          </cell>
          <cell r="P124">
            <v>357142.80000000005</v>
          </cell>
          <cell r="Q124">
            <v>364285.65600000002</v>
          </cell>
          <cell r="R124">
            <v>371571.36912000005</v>
          </cell>
          <cell r="S124">
            <v>379002.79650240007</v>
          </cell>
          <cell r="T124">
            <v>386582.85243244807</v>
          </cell>
        </row>
        <row r="125">
          <cell r="B125" t="str">
            <v>Отчетна стойност на продадените стоки</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row>
        <row r="126">
          <cell r="B126" t="str">
            <v>Услуги и др.</v>
          </cell>
          <cell r="C126">
            <v>18927.500000000004</v>
          </cell>
          <cell r="D126">
            <v>18926</v>
          </cell>
          <cell r="E126">
            <v>18926</v>
          </cell>
          <cell r="F126">
            <v>18926</v>
          </cell>
          <cell r="G126">
            <v>18926</v>
          </cell>
          <cell r="H126">
            <v>18926</v>
          </cell>
          <cell r="I126">
            <v>18926</v>
          </cell>
          <cell r="J126">
            <v>18926</v>
          </cell>
          <cell r="K126">
            <v>18926</v>
          </cell>
          <cell r="L126">
            <v>18926</v>
          </cell>
          <cell r="M126">
            <v>18926</v>
          </cell>
          <cell r="N126">
            <v>18926</v>
          </cell>
          <cell r="O126">
            <v>227113.5</v>
          </cell>
          <cell r="P126">
            <v>229591.8</v>
          </cell>
          <cell r="Q126">
            <v>234183.636</v>
          </cell>
          <cell r="R126">
            <v>238867.30872</v>
          </cell>
          <cell r="S126">
            <v>243644.65489439998</v>
          </cell>
          <cell r="T126">
            <v>248517.54799228802</v>
          </cell>
        </row>
      </sheetData>
      <sheetData sheetId="15"/>
      <sheetData sheetId="16" refreshError="1">
        <row r="40">
          <cell r="E40">
            <v>151605.31</v>
          </cell>
        </row>
        <row r="43">
          <cell r="M43" t="str">
            <v>Всичко начислени амортизации</v>
          </cell>
          <cell r="O43">
            <v>151605.31</v>
          </cell>
          <cell r="P43">
            <v>247855.31000000003</v>
          </cell>
          <cell r="Q43">
            <v>265355.31000000006</v>
          </cell>
          <cell r="R43">
            <v>274105.31</v>
          </cell>
          <cell r="S43">
            <v>282855.31</v>
          </cell>
          <cell r="T43">
            <v>291605.31</v>
          </cell>
        </row>
      </sheetData>
      <sheetData sheetId="17" refreshError="1">
        <row r="4">
          <cell r="B4" t="str">
            <v>Получени съучастия (увеличение на собствения капитал)</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row>
        <row r="5">
          <cell r="B5" t="str">
            <v>Получени вземания по записани дялови вноски</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row>
        <row r="6">
          <cell r="B6" t="str">
            <v>Намаление на собствения капитал</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row>
        <row r="7">
          <cell r="B7" t="str">
            <v>Вземания по получени през периода съучастия</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row>
      </sheetData>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2:D58"/>
  <sheetViews>
    <sheetView topLeftCell="A7" workbookViewId="0">
      <selection activeCell="B18" sqref="B18"/>
    </sheetView>
  </sheetViews>
  <sheetFormatPr defaultRowHeight="12.75"/>
  <cols>
    <col min="1" max="1" width="5.42578125" style="2" customWidth="1"/>
    <col min="2" max="2" width="31.140625" style="2" bestFit="1" customWidth="1"/>
    <col min="3" max="3" width="42.7109375" style="2" customWidth="1"/>
    <col min="4" max="249" width="9.140625" style="2"/>
    <col min="250" max="250" width="5.42578125" style="2" customWidth="1"/>
    <col min="251" max="251" width="7.7109375" style="2" customWidth="1"/>
    <col min="252" max="253" width="6.140625" style="2" customWidth="1"/>
    <col min="254" max="254" width="6.42578125" style="2" customWidth="1"/>
    <col min="255" max="255" width="6.85546875" style="2" customWidth="1"/>
    <col min="256" max="256" width="12.5703125" style="2" customWidth="1"/>
    <col min="257" max="257" width="12" style="2" customWidth="1"/>
    <col min="258" max="258" width="12.140625" style="2" customWidth="1"/>
    <col min="259" max="259" width="14.28515625" style="2" customWidth="1"/>
    <col min="260" max="505" width="9.140625" style="2"/>
    <col min="506" max="506" width="5.42578125" style="2" customWidth="1"/>
    <col min="507" max="507" width="7.7109375" style="2" customWidth="1"/>
    <col min="508" max="509" width="6.140625" style="2" customWidth="1"/>
    <col min="510" max="510" width="6.42578125" style="2" customWidth="1"/>
    <col min="511" max="511" width="6.85546875" style="2" customWidth="1"/>
    <col min="512" max="512" width="12.5703125" style="2" customWidth="1"/>
    <col min="513" max="513" width="12" style="2" customWidth="1"/>
    <col min="514" max="514" width="12.140625" style="2" customWidth="1"/>
    <col min="515" max="515" width="14.28515625" style="2" customWidth="1"/>
    <col min="516" max="761" width="9.140625" style="2"/>
    <col min="762" max="762" width="5.42578125" style="2" customWidth="1"/>
    <col min="763" max="763" width="7.7109375" style="2" customWidth="1"/>
    <col min="764" max="765" width="6.140625" style="2" customWidth="1"/>
    <col min="766" max="766" width="6.42578125" style="2" customWidth="1"/>
    <col min="767" max="767" width="6.85546875" style="2" customWidth="1"/>
    <col min="768" max="768" width="12.5703125" style="2" customWidth="1"/>
    <col min="769" max="769" width="12" style="2" customWidth="1"/>
    <col min="770" max="770" width="12.140625" style="2" customWidth="1"/>
    <col min="771" max="771" width="14.28515625" style="2" customWidth="1"/>
    <col min="772" max="1017" width="9.140625" style="2"/>
    <col min="1018" max="1018" width="5.42578125" style="2" customWidth="1"/>
    <col min="1019" max="1019" width="7.7109375" style="2" customWidth="1"/>
    <col min="1020" max="1021" width="6.140625" style="2" customWidth="1"/>
    <col min="1022" max="1022" width="6.42578125" style="2" customWidth="1"/>
    <col min="1023" max="1023" width="6.85546875" style="2" customWidth="1"/>
    <col min="1024" max="1024" width="12.5703125" style="2" customWidth="1"/>
    <col min="1025" max="1025" width="12" style="2" customWidth="1"/>
    <col min="1026" max="1026" width="12.140625" style="2" customWidth="1"/>
    <col min="1027" max="1027" width="14.28515625" style="2" customWidth="1"/>
    <col min="1028" max="1273" width="9.140625" style="2"/>
    <col min="1274" max="1274" width="5.42578125" style="2" customWidth="1"/>
    <col min="1275" max="1275" width="7.7109375" style="2" customWidth="1"/>
    <col min="1276" max="1277" width="6.140625" style="2" customWidth="1"/>
    <col min="1278" max="1278" width="6.42578125" style="2" customWidth="1"/>
    <col min="1279" max="1279" width="6.85546875" style="2" customWidth="1"/>
    <col min="1280" max="1280" width="12.5703125" style="2" customWidth="1"/>
    <col min="1281" max="1281" width="12" style="2" customWidth="1"/>
    <col min="1282" max="1282" width="12.140625" style="2" customWidth="1"/>
    <col min="1283" max="1283" width="14.28515625" style="2" customWidth="1"/>
    <col min="1284" max="1529" width="9.140625" style="2"/>
    <col min="1530" max="1530" width="5.42578125" style="2" customWidth="1"/>
    <col min="1531" max="1531" width="7.7109375" style="2" customWidth="1"/>
    <col min="1532" max="1533" width="6.140625" style="2" customWidth="1"/>
    <col min="1534" max="1534" width="6.42578125" style="2" customWidth="1"/>
    <col min="1535" max="1535" width="6.85546875" style="2" customWidth="1"/>
    <col min="1536" max="1536" width="12.5703125" style="2" customWidth="1"/>
    <col min="1537" max="1537" width="12" style="2" customWidth="1"/>
    <col min="1538" max="1538" width="12.140625" style="2" customWidth="1"/>
    <col min="1539" max="1539" width="14.28515625" style="2" customWidth="1"/>
    <col min="1540" max="1785" width="9.140625" style="2"/>
    <col min="1786" max="1786" width="5.42578125" style="2" customWidth="1"/>
    <col min="1787" max="1787" width="7.7109375" style="2" customWidth="1"/>
    <col min="1788" max="1789" width="6.140625" style="2" customWidth="1"/>
    <col min="1790" max="1790" width="6.42578125" style="2" customWidth="1"/>
    <col min="1791" max="1791" width="6.85546875" style="2" customWidth="1"/>
    <col min="1792" max="1792" width="12.5703125" style="2" customWidth="1"/>
    <col min="1793" max="1793" width="12" style="2" customWidth="1"/>
    <col min="1794" max="1794" width="12.140625" style="2" customWidth="1"/>
    <col min="1795" max="1795" width="14.28515625" style="2" customWidth="1"/>
    <col min="1796" max="2041" width="9.140625" style="2"/>
    <col min="2042" max="2042" width="5.42578125" style="2" customWidth="1"/>
    <col min="2043" max="2043" width="7.7109375" style="2" customWidth="1"/>
    <col min="2044" max="2045" width="6.140625" style="2" customWidth="1"/>
    <col min="2046" max="2046" width="6.42578125" style="2" customWidth="1"/>
    <col min="2047" max="2047" width="6.85546875" style="2" customWidth="1"/>
    <col min="2048" max="2048" width="12.5703125" style="2" customWidth="1"/>
    <col min="2049" max="2049" width="12" style="2" customWidth="1"/>
    <col min="2050" max="2050" width="12.140625" style="2" customWidth="1"/>
    <col min="2051" max="2051" width="14.28515625" style="2" customWidth="1"/>
    <col min="2052" max="2297" width="9.140625" style="2"/>
    <col min="2298" max="2298" width="5.42578125" style="2" customWidth="1"/>
    <col min="2299" max="2299" width="7.7109375" style="2" customWidth="1"/>
    <col min="2300" max="2301" width="6.140625" style="2" customWidth="1"/>
    <col min="2302" max="2302" width="6.42578125" style="2" customWidth="1"/>
    <col min="2303" max="2303" width="6.85546875" style="2" customWidth="1"/>
    <col min="2304" max="2304" width="12.5703125" style="2" customWidth="1"/>
    <col min="2305" max="2305" width="12" style="2" customWidth="1"/>
    <col min="2306" max="2306" width="12.140625" style="2" customWidth="1"/>
    <col min="2307" max="2307" width="14.28515625" style="2" customWidth="1"/>
    <col min="2308" max="2553" width="9.140625" style="2"/>
    <col min="2554" max="2554" width="5.42578125" style="2" customWidth="1"/>
    <col min="2555" max="2555" width="7.7109375" style="2" customWidth="1"/>
    <col min="2556" max="2557" width="6.140625" style="2" customWidth="1"/>
    <col min="2558" max="2558" width="6.42578125" style="2" customWidth="1"/>
    <col min="2559" max="2559" width="6.85546875" style="2" customWidth="1"/>
    <col min="2560" max="2560" width="12.5703125" style="2" customWidth="1"/>
    <col min="2561" max="2561" width="12" style="2" customWidth="1"/>
    <col min="2562" max="2562" width="12.140625" style="2" customWidth="1"/>
    <col min="2563" max="2563" width="14.28515625" style="2" customWidth="1"/>
    <col min="2564" max="2809" width="9.140625" style="2"/>
    <col min="2810" max="2810" width="5.42578125" style="2" customWidth="1"/>
    <col min="2811" max="2811" width="7.7109375" style="2" customWidth="1"/>
    <col min="2812" max="2813" width="6.140625" style="2" customWidth="1"/>
    <col min="2814" max="2814" width="6.42578125" style="2" customWidth="1"/>
    <col min="2815" max="2815" width="6.85546875" style="2" customWidth="1"/>
    <col min="2816" max="2816" width="12.5703125" style="2" customWidth="1"/>
    <col min="2817" max="2817" width="12" style="2" customWidth="1"/>
    <col min="2818" max="2818" width="12.140625" style="2" customWidth="1"/>
    <col min="2819" max="2819" width="14.28515625" style="2" customWidth="1"/>
    <col min="2820" max="3065" width="9.140625" style="2"/>
    <col min="3066" max="3066" width="5.42578125" style="2" customWidth="1"/>
    <col min="3067" max="3067" width="7.7109375" style="2" customWidth="1"/>
    <col min="3068" max="3069" width="6.140625" style="2" customWidth="1"/>
    <col min="3070" max="3070" width="6.42578125" style="2" customWidth="1"/>
    <col min="3071" max="3071" width="6.85546875" style="2" customWidth="1"/>
    <col min="3072" max="3072" width="12.5703125" style="2" customWidth="1"/>
    <col min="3073" max="3073" width="12" style="2" customWidth="1"/>
    <col min="3074" max="3074" width="12.140625" style="2" customWidth="1"/>
    <col min="3075" max="3075" width="14.28515625" style="2" customWidth="1"/>
    <col min="3076" max="3321" width="9.140625" style="2"/>
    <col min="3322" max="3322" width="5.42578125" style="2" customWidth="1"/>
    <col min="3323" max="3323" width="7.7109375" style="2" customWidth="1"/>
    <col min="3324" max="3325" width="6.140625" style="2" customWidth="1"/>
    <col min="3326" max="3326" width="6.42578125" style="2" customWidth="1"/>
    <col min="3327" max="3327" width="6.85546875" style="2" customWidth="1"/>
    <col min="3328" max="3328" width="12.5703125" style="2" customWidth="1"/>
    <col min="3329" max="3329" width="12" style="2" customWidth="1"/>
    <col min="3330" max="3330" width="12.140625" style="2" customWidth="1"/>
    <col min="3331" max="3331" width="14.28515625" style="2" customWidth="1"/>
    <col min="3332" max="3577" width="9.140625" style="2"/>
    <col min="3578" max="3578" width="5.42578125" style="2" customWidth="1"/>
    <col min="3579" max="3579" width="7.7109375" style="2" customWidth="1"/>
    <col min="3580" max="3581" width="6.140625" style="2" customWidth="1"/>
    <col min="3582" max="3582" width="6.42578125" style="2" customWidth="1"/>
    <col min="3583" max="3583" width="6.85546875" style="2" customWidth="1"/>
    <col min="3584" max="3584" width="12.5703125" style="2" customWidth="1"/>
    <col min="3585" max="3585" width="12" style="2" customWidth="1"/>
    <col min="3586" max="3586" width="12.140625" style="2" customWidth="1"/>
    <col min="3587" max="3587" width="14.28515625" style="2" customWidth="1"/>
    <col min="3588" max="3833" width="9.140625" style="2"/>
    <col min="3834" max="3834" width="5.42578125" style="2" customWidth="1"/>
    <col min="3835" max="3835" width="7.7109375" style="2" customWidth="1"/>
    <col min="3836" max="3837" width="6.140625" style="2" customWidth="1"/>
    <col min="3838" max="3838" width="6.42578125" style="2" customWidth="1"/>
    <col min="3839" max="3839" width="6.85546875" style="2" customWidth="1"/>
    <col min="3840" max="3840" width="12.5703125" style="2" customWidth="1"/>
    <col min="3841" max="3841" width="12" style="2" customWidth="1"/>
    <col min="3842" max="3842" width="12.140625" style="2" customWidth="1"/>
    <col min="3843" max="3843" width="14.28515625" style="2" customWidth="1"/>
    <col min="3844" max="4089" width="9.140625" style="2"/>
    <col min="4090" max="4090" width="5.42578125" style="2" customWidth="1"/>
    <col min="4091" max="4091" width="7.7109375" style="2" customWidth="1"/>
    <col min="4092" max="4093" width="6.140625" style="2" customWidth="1"/>
    <col min="4094" max="4094" width="6.42578125" style="2" customWidth="1"/>
    <col min="4095" max="4095" width="6.85546875" style="2" customWidth="1"/>
    <col min="4096" max="4096" width="12.5703125" style="2" customWidth="1"/>
    <col min="4097" max="4097" width="12" style="2" customWidth="1"/>
    <col min="4098" max="4098" width="12.140625" style="2" customWidth="1"/>
    <col min="4099" max="4099" width="14.28515625" style="2" customWidth="1"/>
    <col min="4100" max="4345" width="9.140625" style="2"/>
    <col min="4346" max="4346" width="5.42578125" style="2" customWidth="1"/>
    <col min="4347" max="4347" width="7.7109375" style="2" customWidth="1"/>
    <col min="4348" max="4349" width="6.140625" style="2" customWidth="1"/>
    <col min="4350" max="4350" width="6.42578125" style="2" customWidth="1"/>
    <col min="4351" max="4351" width="6.85546875" style="2" customWidth="1"/>
    <col min="4352" max="4352" width="12.5703125" style="2" customWidth="1"/>
    <col min="4353" max="4353" width="12" style="2" customWidth="1"/>
    <col min="4354" max="4354" width="12.140625" style="2" customWidth="1"/>
    <col min="4355" max="4355" width="14.28515625" style="2" customWidth="1"/>
    <col min="4356" max="4601" width="9.140625" style="2"/>
    <col min="4602" max="4602" width="5.42578125" style="2" customWidth="1"/>
    <col min="4603" max="4603" width="7.7109375" style="2" customWidth="1"/>
    <col min="4604" max="4605" width="6.140625" style="2" customWidth="1"/>
    <col min="4606" max="4606" width="6.42578125" style="2" customWidth="1"/>
    <col min="4607" max="4607" width="6.85546875" style="2" customWidth="1"/>
    <col min="4608" max="4608" width="12.5703125" style="2" customWidth="1"/>
    <col min="4609" max="4609" width="12" style="2" customWidth="1"/>
    <col min="4610" max="4610" width="12.140625" style="2" customWidth="1"/>
    <col min="4611" max="4611" width="14.28515625" style="2" customWidth="1"/>
    <col min="4612" max="4857" width="9.140625" style="2"/>
    <col min="4858" max="4858" width="5.42578125" style="2" customWidth="1"/>
    <col min="4859" max="4859" width="7.7109375" style="2" customWidth="1"/>
    <col min="4860" max="4861" width="6.140625" style="2" customWidth="1"/>
    <col min="4862" max="4862" width="6.42578125" style="2" customWidth="1"/>
    <col min="4863" max="4863" width="6.85546875" style="2" customWidth="1"/>
    <col min="4864" max="4864" width="12.5703125" style="2" customWidth="1"/>
    <col min="4865" max="4865" width="12" style="2" customWidth="1"/>
    <col min="4866" max="4866" width="12.140625" style="2" customWidth="1"/>
    <col min="4867" max="4867" width="14.28515625" style="2" customWidth="1"/>
    <col min="4868" max="5113" width="9.140625" style="2"/>
    <col min="5114" max="5114" width="5.42578125" style="2" customWidth="1"/>
    <col min="5115" max="5115" width="7.7109375" style="2" customWidth="1"/>
    <col min="5116" max="5117" width="6.140625" style="2" customWidth="1"/>
    <col min="5118" max="5118" width="6.42578125" style="2" customWidth="1"/>
    <col min="5119" max="5119" width="6.85546875" style="2" customWidth="1"/>
    <col min="5120" max="5120" width="12.5703125" style="2" customWidth="1"/>
    <col min="5121" max="5121" width="12" style="2" customWidth="1"/>
    <col min="5122" max="5122" width="12.140625" style="2" customWidth="1"/>
    <col min="5123" max="5123" width="14.28515625" style="2" customWidth="1"/>
    <col min="5124" max="5369" width="9.140625" style="2"/>
    <col min="5370" max="5370" width="5.42578125" style="2" customWidth="1"/>
    <col min="5371" max="5371" width="7.7109375" style="2" customWidth="1"/>
    <col min="5372" max="5373" width="6.140625" style="2" customWidth="1"/>
    <col min="5374" max="5374" width="6.42578125" style="2" customWidth="1"/>
    <col min="5375" max="5375" width="6.85546875" style="2" customWidth="1"/>
    <col min="5376" max="5376" width="12.5703125" style="2" customWidth="1"/>
    <col min="5377" max="5377" width="12" style="2" customWidth="1"/>
    <col min="5378" max="5378" width="12.140625" style="2" customWidth="1"/>
    <col min="5379" max="5379" width="14.28515625" style="2" customWidth="1"/>
    <col min="5380" max="5625" width="9.140625" style="2"/>
    <col min="5626" max="5626" width="5.42578125" style="2" customWidth="1"/>
    <col min="5627" max="5627" width="7.7109375" style="2" customWidth="1"/>
    <col min="5628" max="5629" width="6.140625" style="2" customWidth="1"/>
    <col min="5630" max="5630" width="6.42578125" style="2" customWidth="1"/>
    <col min="5631" max="5631" width="6.85546875" style="2" customWidth="1"/>
    <col min="5632" max="5632" width="12.5703125" style="2" customWidth="1"/>
    <col min="5633" max="5633" width="12" style="2" customWidth="1"/>
    <col min="5634" max="5634" width="12.140625" style="2" customWidth="1"/>
    <col min="5635" max="5635" width="14.28515625" style="2" customWidth="1"/>
    <col min="5636" max="5881" width="9.140625" style="2"/>
    <col min="5882" max="5882" width="5.42578125" style="2" customWidth="1"/>
    <col min="5883" max="5883" width="7.7109375" style="2" customWidth="1"/>
    <col min="5884" max="5885" width="6.140625" style="2" customWidth="1"/>
    <col min="5886" max="5886" width="6.42578125" style="2" customWidth="1"/>
    <col min="5887" max="5887" width="6.85546875" style="2" customWidth="1"/>
    <col min="5888" max="5888" width="12.5703125" style="2" customWidth="1"/>
    <col min="5889" max="5889" width="12" style="2" customWidth="1"/>
    <col min="5890" max="5890" width="12.140625" style="2" customWidth="1"/>
    <col min="5891" max="5891" width="14.28515625" style="2" customWidth="1"/>
    <col min="5892" max="6137" width="9.140625" style="2"/>
    <col min="6138" max="6138" width="5.42578125" style="2" customWidth="1"/>
    <col min="6139" max="6139" width="7.7109375" style="2" customWidth="1"/>
    <col min="6140" max="6141" width="6.140625" style="2" customWidth="1"/>
    <col min="6142" max="6142" width="6.42578125" style="2" customWidth="1"/>
    <col min="6143" max="6143" width="6.85546875" style="2" customWidth="1"/>
    <col min="6144" max="6144" width="12.5703125" style="2" customWidth="1"/>
    <col min="6145" max="6145" width="12" style="2" customWidth="1"/>
    <col min="6146" max="6146" width="12.140625" style="2" customWidth="1"/>
    <col min="6147" max="6147" width="14.28515625" style="2" customWidth="1"/>
    <col min="6148" max="6393" width="9.140625" style="2"/>
    <col min="6394" max="6394" width="5.42578125" style="2" customWidth="1"/>
    <col min="6395" max="6395" width="7.7109375" style="2" customWidth="1"/>
    <col min="6396" max="6397" width="6.140625" style="2" customWidth="1"/>
    <col min="6398" max="6398" width="6.42578125" style="2" customWidth="1"/>
    <col min="6399" max="6399" width="6.85546875" style="2" customWidth="1"/>
    <col min="6400" max="6400" width="12.5703125" style="2" customWidth="1"/>
    <col min="6401" max="6401" width="12" style="2" customWidth="1"/>
    <col min="6402" max="6402" width="12.140625" style="2" customWidth="1"/>
    <col min="6403" max="6403" width="14.28515625" style="2" customWidth="1"/>
    <col min="6404" max="6649" width="9.140625" style="2"/>
    <col min="6650" max="6650" width="5.42578125" style="2" customWidth="1"/>
    <col min="6651" max="6651" width="7.7109375" style="2" customWidth="1"/>
    <col min="6652" max="6653" width="6.140625" style="2" customWidth="1"/>
    <col min="6654" max="6654" width="6.42578125" style="2" customWidth="1"/>
    <col min="6655" max="6655" width="6.85546875" style="2" customWidth="1"/>
    <col min="6656" max="6656" width="12.5703125" style="2" customWidth="1"/>
    <col min="6657" max="6657" width="12" style="2" customWidth="1"/>
    <col min="6658" max="6658" width="12.140625" style="2" customWidth="1"/>
    <col min="6659" max="6659" width="14.28515625" style="2" customWidth="1"/>
    <col min="6660" max="6905" width="9.140625" style="2"/>
    <col min="6906" max="6906" width="5.42578125" style="2" customWidth="1"/>
    <col min="6907" max="6907" width="7.7109375" style="2" customWidth="1"/>
    <col min="6908" max="6909" width="6.140625" style="2" customWidth="1"/>
    <col min="6910" max="6910" width="6.42578125" style="2" customWidth="1"/>
    <col min="6911" max="6911" width="6.85546875" style="2" customWidth="1"/>
    <col min="6912" max="6912" width="12.5703125" style="2" customWidth="1"/>
    <col min="6913" max="6913" width="12" style="2" customWidth="1"/>
    <col min="6914" max="6914" width="12.140625" style="2" customWidth="1"/>
    <col min="6915" max="6915" width="14.28515625" style="2" customWidth="1"/>
    <col min="6916" max="7161" width="9.140625" style="2"/>
    <col min="7162" max="7162" width="5.42578125" style="2" customWidth="1"/>
    <col min="7163" max="7163" width="7.7109375" style="2" customWidth="1"/>
    <col min="7164" max="7165" width="6.140625" style="2" customWidth="1"/>
    <col min="7166" max="7166" width="6.42578125" style="2" customWidth="1"/>
    <col min="7167" max="7167" width="6.85546875" style="2" customWidth="1"/>
    <col min="7168" max="7168" width="12.5703125" style="2" customWidth="1"/>
    <col min="7169" max="7169" width="12" style="2" customWidth="1"/>
    <col min="7170" max="7170" width="12.140625" style="2" customWidth="1"/>
    <col min="7171" max="7171" width="14.28515625" style="2" customWidth="1"/>
    <col min="7172" max="7417" width="9.140625" style="2"/>
    <col min="7418" max="7418" width="5.42578125" style="2" customWidth="1"/>
    <col min="7419" max="7419" width="7.7109375" style="2" customWidth="1"/>
    <col min="7420" max="7421" width="6.140625" style="2" customWidth="1"/>
    <col min="7422" max="7422" width="6.42578125" style="2" customWidth="1"/>
    <col min="7423" max="7423" width="6.85546875" style="2" customWidth="1"/>
    <col min="7424" max="7424" width="12.5703125" style="2" customWidth="1"/>
    <col min="7425" max="7425" width="12" style="2" customWidth="1"/>
    <col min="7426" max="7426" width="12.140625" style="2" customWidth="1"/>
    <col min="7427" max="7427" width="14.28515625" style="2" customWidth="1"/>
    <col min="7428" max="7673" width="9.140625" style="2"/>
    <col min="7674" max="7674" width="5.42578125" style="2" customWidth="1"/>
    <col min="7675" max="7675" width="7.7109375" style="2" customWidth="1"/>
    <col min="7676" max="7677" width="6.140625" style="2" customWidth="1"/>
    <col min="7678" max="7678" width="6.42578125" style="2" customWidth="1"/>
    <col min="7679" max="7679" width="6.85546875" style="2" customWidth="1"/>
    <col min="7680" max="7680" width="12.5703125" style="2" customWidth="1"/>
    <col min="7681" max="7681" width="12" style="2" customWidth="1"/>
    <col min="7682" max="7682" width="12.140625" style="2" customWidth="1"/>
    <col min="7683" max="7683" width="14.28515625" style="2" customWidth="1"/>
    <col min="7684" max="7929" width="9.140625" style="2"/>
    <col min="7930" max="7930" width="5.42578125" style="2" customWidth="1"/>
    <col min="7931" max="7931" width="7.7109375" style="2" customWidth="1"/>
    <col min="7932" max="7933" width="6.140625" style="2" customWidth="1"/>
    <col min="7934" max="7934" width="6.42578125" style="2" customWidth="1"/>
    <col min="7935" max="7935" width="6.85546875" style="2" customWidth="1"/>
    <col min="7936" max="7936" width="12.5703125" style="2" customWidth="1"/>
    <col min="7937" max="7937" width="12" style="2" customWidth="1"/>
    <col min="7938" max="7938" width="12.140625" style="2" customWidth="1"/>
    <col min="7939" max="7939" width="14.28515625" style="2" customWidth="1"/>
    <col min="7940" max="8185" width="9.140625" style="2"/>
    <col min="8186" max="8186" width="5.42578125" style="2" customWidth="1"/>
    <col min="8187" max="8187" width="7.7109375" style="2" customWidth="1"/>
    <col min="8188" max="8189" width="6.140625" style="2" customWidth="1"/>
    <col min="8190" max="8190" width="6.42578125" style="2" customWidth="1"/>
    <col min="8191" max="8191" width="6.85546875" style="2" customWidth="1"/>
    <col min="8192" max="8192" width="12.5703125" style="2" customWidth="1"/>
    <col min="8193" max="8193" width="12" style="2" customWidth="1"/>
    <col min="8194" max="8194" width="12.140625" style="2" customWidth="1"/>
    <col min="8195" max="8195" width="14.28515625" style="2" customWidth="1"/>
    <col min="8196" max="8441" width="9.140625" style="2"/>
    <col min="8442" max="8442" width="5.42578125" style="2" customWidth="1"/>
    <col min="8443" max="8443" width="7.7109375" style="2" customWidth="1"/>
    <col min="8444" max="8445" width="6.140625" style="2" customWidth="1"/>
    <col min="8446" max="8446" width="6.42578125" style="2" customWidth="1"/>
    <col min="8447" max="8447" width="6.85546875" style="2" customWidth="1"/>
    <col min="8448" max="8448" width="12.5703125" style="2" customWidth="1"/>
    <col min="8449" max="8449" width="12" style="2" customWidth="1"/>
    <col min="8450" max="8450" width="12.140625" style="2" customWidth="1"/>
    <col min="8451" max="8451" width="14.28515625" style="2" customWidth="1"/>
    <col min="8452" max="8697" width="9.140625" style="2"/>
    <col min="8698" max="8698" width="5.42578125" style="2" customWidth="1"/>
    <col min="8699" max="8699" width="7.7109375" style="2" customWidth="1"/>
    <col min="8700" max="8701" width="6.140625" style="2" customWidth="1"/>
    <col min="8702" max="8702" width="6.42578125" style="2" customWidth="1"/>
    <col min="8703" max="8703" width="6.85546875" style="2" customWidth="1"/>
    <col min="8704" max="8704" width="12.5703125" style="2" customWidth="1"/>
    <col min="8705" max="8705" width="12" style="2" customWidth="1"/>
    <col min="8706" max="8706" width="12.140625" style="2" customWidth="1"/>
    <col min="8707" max="8707" width="14.28515625" style="2" customWidth="1"/>
    <col min="8708" max="8953" width="9.140625" style="2"/>
    <col min="8954" max="8954" width="5.42578125" style="2" customWidth="1"/>
    <col min="8955" max="8955" width="7.7109375" style="2" customWidth="1"/>
    <col min="8956" max="8957" width="6.140625" style="2" customWidth="1"/>
    <col min="8958" max="8958" width="6.42578125" style="2" customWidth="1"/>
    <col min="8959" max="8959" width="6.85546875" style="2" customWidth="1"/>
    <col min="8960" max="8960" width="12.5703125" style="2" customWidth="1"/>
    <col min="8961" max="8961" width="12" style="2" customWidth="1"/>
    <col min="8962" max="8962" width="12.140625" style="2" customWidth="1"/>
    <col min="8963" max="8963" width="14.28515625" style="2" customWidth="1"/>
    <col min="8964" max="9209" width="9.140625" style="2"/>
    <col min="9210" max="9210" width="5.42578125" style="2" customWidth="1"/>
    <col min="9211" max="9211" width="7.7109375" style="2" customWidth="1"/>
    <col min="9212" max="9213" width="6.140625" style="2" customWidth="1"/>
    <col min="9214" max="9214" width="6.42578125" style="2" customWidth="1"/>
    <col min="9215" max="9215" width="6.85546875" style="2" customWidth="1"/>
    <col min="9216" max="9216" width="12.5703125" style="2" customWidth="1"/>
    <col min="9217" max="9217" width="12" style="2" customWidth="1"/>
    <col min="9218" max="9218" width="12.140625" style="2" customWidth="1"/>
    <col min="9219" max="9219" width="14.28515625" style="2" customWidth="1"/>
    <col min="9220" max="9465" width="9.140625" style="2"/>
    <col min="9466" max="9466" width="5.42578125" style="2" customWidth="1"/>
    <col min="9467" max="9467" width="7.7109375" style="2" customWidth="1"/>
    <col min="9468" max="9469" width="6.140625" style="2" customWidth="1"/>
    <col min="9470" max="9470" width="6.42578125" style="2" customWidth="1"/>
    <col min="9471" max="9471" width="6.85546875" style="2" customWidth="1"/>
    <col min="9472" max="9472" width="12.5703125" style="2" customWidth="1"/>
    <col min="9473" max="9473" width="12" style="2" customWidth="1"/>
    <col min="9474" max="9474" width="12.140625" style="2" customWidth="1"/>
    <col min="9475" max="9475" width="14.28515625" style="2" customWidth="1"/>
    <col min="9476" max="9721" width="9.140625" style="2"/>
    <col min="9722" max="9722" width="5.42578125" style="2" customWidth="1"/>
    <col min="9723" max="9723" width="7.7109375" style="2" customWidth="1"/>
    <col min="9724" max="9725" width="6.140625" style="2" customWidth="1"/>
    <col min="9726" max="9726" width="6.42578125" style="2" customWidth="1"/>
    <col min="9727" max="9727" width="6.85546875" style="2" customWidth="1"/>
    <col min="9728" max="9728" width="12.5703125" style="2" customWidth="1"/>
    <col min="9729" max="9729" width="12" style="2" customWidth="1"/>
    <col min="9730" max="9730" width="12.140625" style="2" customWidth="1"/>
    <col min="9731" max="9731" width="14.28515625" style="2" customWidth="1"/>
    <col min="9732" max="9977" width="9.140625" style="2"/>
    <col min="9978" max="9978" width="5.42578125" style="2" customWidth="1"/>
    <col min="9979" max="9979" width="7.7109375" style="2" customWidth="1"/>
    <col min="9980" max="9981" width="6.140625" style="2" customWidth="1"/>
    <col min="9982" max="9982" width="6.42578125" style="2" customWidth="1"/>
    <col min="9983" max="9983" width="6.85546875" style="2" customWidth="1"/>
    <col min="9984" max="9984" width="12.5703125" style="2" customWidth="1"/>
    <col min="9985" max="9985" width="12" style="2" customWidth="1"/>
    <col min="9986" max="9986" width="12.140625" style="2" customWidth="1"/>
    <col min="9987" max="9987" width="14.28515625" style="2" customWidth="1"/>
    <col min="9988" max="10233" width="9.140625" style="2"/>
    <col min="10234" max="10234" width="5.42578125" style="2" customWidth="1"/>
    <col min="10235" max="10235" width="7.7109375" style="2" customWidth="1"/>
    <col min="10236" max="10237" width="6.140625" style="2" customWidth="1"/>
    <col min="10238" max="10238" width="6.42578125" style="2" customWidth="1"/>
    <col min="10239" max="10239" width="6.85546875" style="2" customWidth="1"/>
    <col min="10240" max="10240" width="12.5703125" style="2" customWidth="1"/>
    <col min="10241" max="10241" width="12" style="2" customWidth="1"/>
    <col min="10242" max="10242" width="12.140625" style="2" customWidth="1"/>
    <col min="10243" max="10243" width="14.28515625" style="2" customWidth="1"/>
    <col min="10244" max="10489" width="9.140625" style="2"/>
    <col min="10490" max="10490" width="5.42578125" style="2" customWidth="1"/>
    <col min="10491" max="10491" width="7.7109375" style="2" customWidth="1"/>
    <col min="10492" max="10493" width="6.140625" style="2" customWidth="1"/>
    <col min="10494" max="10494" width="6.42578125" style="2" customWidth="1"/>
    <col min="10495" max="10495" width="6.85546875" style="2" customWidth="1"/>
    <col min="10496" max="10496" width="12.5703125" style="2" customWidth="1"/>
    <col min="10497" max="10497" width="12" style="2" customWidth="1"/>
    <col min="10498" max="10498" width="12.140625" style="2" customWidth="1"/>
    <col min="10499" max="10499" width="14.28515625" style="2" customWidth="1"/>
    <col min="10500" max="10745" width="9.140625" style="2"/>
    <col min="10746" max="10746" width="5.42578125" style="2" customWidth="1"/>
    <col min="10747" max="10747" width="7.7109375" style="2" customWidth="1"/>
    <col min="10748" max="10749" width="6.140625" style="2" customWidth="1"/>
    <col min="10750" max="10750" width="6.42578125" style="2" customWidth="1"/>
    <col min="10751" max="10751" width="6.85546875" style="2" customWidth="1"/>
    <col min="10752" max="10752" width="12.5703125" style="2" customWidth="1"/>
    <col min="10753" max="10753" width="12" style="2" customWidth="1"/>
    <col min="10754" max="10754" width="12.140625" style="2" customWidth="1"/>
    <col min="10755" max="10755" width="14.28515625" style="2" customWidth="1"/>
    <col min="10756" max="11001" width="9.140625" style="2"/>
    <col min="11002" max="11002" width="5.42578125" style="2" customWidth="1"/>
    <col min="11003" max="11003" width="7.7109375" style="2" customWidth="1"/>
    <col min="11004" max="11005" width="6.140625" style="2" customWidth="1"/>
    <col min="11006" max="11006" width="6.42578125" style="2" customWidth="1"/>
    <col min="11007" max="11007" width="6.85546875" style="2" customWidth="1"/>
    <col min="11008" max="11008" width="12.5703125" style="2" customWidth="1"/>
    <col min="11009" max="11009" width="12" style="2" customWidth="1"/>
    <col min="11010" max="11010" width="12.140625" style="2" customWidth="1"/>
    <col min="11011" max="11011" width="14.28515625" style="2" customWidth="1"/>
    <col min="11012" max="11257" width="9.140625" style="2"/>
    <col min="11258" max="11258" width="5.42578125" style="2" customWidth="1"/>
    <col min="11259" max="11259" width="7.7109375" style="2" customWidth="1"/>
    <col min="11260" max="11261" width="6.140625" style="2" customWidth="1"/>
    <col min="11262" max="11262" width="6.42578125" style="2" customWidth="1"/>
    <col min="11263" max="11263" width="6.85546875" style="2" customWidth="1"/>
    <col min="11264" max="11264" width="12.5703125" style="2" customWidth="1"/>
    <col min="11265" max="11265" width="12" style="2" customWidth="1"/>
    <col min="11266" max="11266" width="12.140625" style="2" customWidth="1"/>
    <col min="11267" max="11267" width="14.28515625" style="2" customWidth="1"/>
    <col min="11268" max="11513" width="9.140625" style="2"/>
    <col min="11514" max="11514" width="5.42578125" style="2" customWidth="1"/>
    <col min="11515" max="11515" width="7.7109375" style="2" customWidth="1"/>
    <col min="11516" max="11517" width="6.140625" style="2" customWidth="1"/>
    <col min="11518" max="11518" width="6.42578125" style="2" customWidth="1"/>
    <col min="11519" max="11519" width="6.85546875" style="2" customWidth="1"/>
    <col min="11520" max="11520" width="12.5703125" style="2" customWidth="1"/>
    <col min="11521" max="11521" width="12" style="2" customWidth="1"/>
    <col min="11522" max="11522" width="12.140625" style="2" customWidth="1"/>
    <col min="11523" max="11523" width="14.28515625" style="2" customWidth="1"/>
    <col min="11524" max="11769" width="9.140625" style="2"/>
    <col min="11770" max="11770" width="5.42578125" style="2" customWidth="1"/>
    <col min="11771" max="11771" width="7.7109375" style="2" customWidth="1"/>
    <col min="11772" max="11773" width="6.140625" style="2" customWidth="1"/>
    <col min="11774" max="11774" width="6.42578125" style="2" customWidth="1"/>
    <col min="11775" max="11775" width="6.85546875" style="2" customWidth="1"/>
    <col min="11776" max="11776" width="12.5703125" style="2" customWidth="1"/>
    <col min="11777" max="11777" width="12" style="2" customWidth="1"/>
    <col min="11778" max="11778" width="12.140625" style="2" customWidth="1"/>
    <col min="11779" max="11779" width="14.28515625" style="2" customWidth="1"/>
    <col min="11780" max="12025" width="9.140625" style="2"/>
    <col min="12026" max="12026" width="5.42578125" style="2" customWidth="1"/>
    <col min="12027" max="12027" width="7.7109375" style="2" customWidth="1"/>
    <col min="12028" max="12029" width="6.140625" style="2" customWidth="1"/>
    <col min="12030" max="12030" width="6.42578125" style="2" customWidth="1"/>
    <col min="12031" max="12031" width="6.85546875" style="2" customWidth="1"/>
    <col min="12032" max="12032" width="12.5703125" style="2" customWidth="1"/>
    <col min="12033" max="12033" width="12" style="2" customWidth="1"/>
    <col min="12034" max="12034" width="12.140625" style="2" customWidth="1"/>
    <col min="12035" max="12035" width="14.28515625" style="2" customWidth="1"/>
    <col min="12036" max="12281" width="9.140625" style="2"/>
    <col min="12282" max="12282" width="5.42578125" style="2" customWidth="1"/>
    <col min="12283" max="12283" width="7.7109375" style="2" customWidth="1"/>
    <col min="12284" max="12285" width="6.140625" style="2" customWidth="1"/>
    <col min="12286" max="12286" width="6.42578125" style="2" customWidth="1"/>
    <col min="12287" max="12287" width="6.85546875" style="2" customWidth="1"/>
    <col min="12288" max="12288" width="12.5703125" style="2" customWidth="1"/>
    <col min="12289" max="12289" width="12" style="2" customWidth="1"/>
    <col min="12290" max="12290" width="12.140625" style="2" customWidth="1"/>
    <col min="12291" max="12291" width="14.28515625" style="2" customWidth="1"/>
    <col min="12292" max="12537" width="9.140625" style="2"/>
    <col min="12538" max="12538" width="5.42578125" style="2" customWidth="1"/>
    <col min="12539" max="12539" width="7.7109375" style="2" customWidth="1"/>
    <col min="12540" max="12541" width="6.140625" style="2" customWidth="1"/>
    <col min="12542" max="12542" width="6.42578125" style="2" customWidth="1"/>
    <col min="12543" max="12543" width="6.85546875" style="2" customWidth="1"/>
    <col min="12544" max="12544" width="12.5703125" style="2" customWidth="1"/>
    <col min="12545" max="12545" width="12" style="2" customWidth="1"/>
    <col min="12546" max="12546" width="12.140625" style="2" customWidth="1"/>
    <col min="12547" max="12547" width="14.28515625" style="2" customWidth="1"/>
    <col min="12548" max="12793" width="9.140625" style="2"/>
    <col min="12794" max="12794" width="5.42578125" style="2" customWidth="1"/>
    <col min="12795" max="12795" width="7.7109375" style="2" customWidth="1"/>
    <col min="12796" max="12797" width="6.140625" style="2" customWidth="1"/>
    <col min="12798" max="12798" width="6.42578125" style="2" customWidth="1"/>
    <col min="12799" max="12799" width="6.85546875" style="2" customWidth="1"/>
    <col min="12800" max="12800" width="12.5703125" style="2" customWidth="1"/>
    <col min="12801" max="12801" width="12" style="2" customWidth="1"/>
    <col min="12802" max="12802" width="12.140625" style="2" customWidth="1"/>
    <col min="12803" max="12803" width="14.28515625" style="2" customWidth="1"/>
    <col min="12804" max="13049" width="9.140625" style="2"/>
    <col min="13050" max="13050" width="5.42578125" style="2" customWidth="1"/>
    <col min="13051" max="13051" width="7.7109375" style="2" customWidth="1"/>
    <col min="13052" max="13053" width="6.140625" style="2" customWidth="1"/>
    <col min="13054" max="13054" width="6.42578125" style="2" customWidth="1"/>
    <col min="13055" max="13055" width="6.85546875" style="2" customWidth="1"/>
    <col min="13056" max="13056" width="12.5703125" style="2" customWidth="1"/>
    <col min="13057" max="13057" width="12" style="2" customWidth="1"/>
    <col min="13058" max="13058" width="12.140625" style="2" customWidth="1"/>
    <col min="13059" max="13059" width="14.28515625" style="2" customWidth="1"/>
    <col min="13060" max="13305" width="9.140625" style="2"/>
    <col min="13306" max="13306" width="5.42578125" style="2" customWidth="1"/>
    <col min="13307" max="13307" width="7.7109375" style="2" customWidth="1"/>
    <col min="13308" max="13309" width="6.140625" style="2" customWidth="1"/>
    <col min="13310" max="13310" width="6.42578125" style="2" customWidth="1"/>
    <col min="13311" max="13311" width="6.85546875" style="2" customWidth="1"/>
    <col min="13312" max="13312" width="12.5703125" style="2" customWidth="1"/>
    <col min="13313" max="13313" width="12" style="2" customWidth="1"/>
    <col min="13314" max="13314" width="12.140625" style="2" customWidth="1"/>
    <col min="13315" max="13315" width="14.28515625" style="2" customWidth="1"/>
    <col min="13316" max="13561" width="9.140625" style="2"/>
    <col min="13562" max="13562" width="5.42578125" style="2" customWidth="1"/>
    <col min="13563" max="13563" width="7.7109375" style="2" customWidth="1"/>
    <col min="13564" max="13565" width="6.140625" style="2" customWidth="1"/>
    <col min="13566" max="13566" width="6.42578125" style="2" customWidth="1"/>
    <col min="13567" max="13567" width="6.85546875" style="2" customWidth="1"/>
    <col min="13568" max="13568" width="12.5703125" style="2" customWidth="1"/>
    <col min="13569" max="13569" width="12" style="2" customWidth="1"/>
    <col min="13570" max="13570" width="12.140625" style="2" customWidth="1"/>
    <col min="13571" max="13571" width="14.28515625" style="2" customWidth="1"/>
    <col min="13572" max="13817" width="9.140625" style="2"/>
    <col min="13818" max="13818" width="5.42578125" style="2" customWidth="1"/>
    <col min="13819" max="13819" width="7.7109375" style="2" customWidth="1"/>
    <col min="13820" max="13821" width="6.140625" style="2" customWidth="1"/>
    <col min="13822" max="13822" width="6.42578125" style="2" customWidth="1"/>
    <col min="13823" max="13823" width="6.85546875" style="2" customWidth="1"/>
    <col min="13824" max="13824" width="12.5703125" style="2" customWidth="1"/>
    <col min="13825" max="13825" width="12" style="2" customWidth="1"/>
    <col min="13826" max="13826" width="12.140625" style="2" customWidth="1"/>
    <col min="13827" max="13827" width="14.28515625" style="2" customWidth="1"/>
    <col min="13828" max="14073" width="9.140625" style="2"/>
    <col min="14074" max="14074" width="5.42578125" style="2" customWidth="1"/>
    <col min="14075" max="14075" width="7.7109375" style="2" customWidth="1"/>
    <col min="14076" max="14077" width="6.140625" style="2" customWidth="1"/>
    <col min="14078" max="14078" width="6.42578125" style="2" customWidth="1"/>
    <col min="14079" max="14079" width="6.85546875" style="2" customWidth="1"/>
    <col min="14080" max="14080" width="12.5703125" style="2" customWidth="1"/>
    <col min="14081" max="14081" width="12" style="2" customWidth="1"/>
    <col min="14082" max="14082" width="12.140625" style="2" customWidth="1"/>
    <col min="14083" max="14083" width="14.28515625" style="2" customWidth="1"/>
    <col min="14084" max="14329" width="9.140625" style="2"/>
    <col min="14330" max="14330" width="5.42578125" style="2" customWidth="1"/>
    <col min="14331" max="14331" width="7.7109375" style="2" customWidth="1"/>
    <col min="14332" max="14333" width="6.140625" style="2" customWidth="1"/>
    <col min="14334" max="14334" width="6.42578125" style="2" customWidth="1"/>
    <col min="14335" max="14335" width="6.85546875" style="2" customWidth="1"/>
    <col min="14336" max="14336" width="12.5703125" style="2" customWidth="1"/>
    <col min="14337" max="14337" width="12" style="2" customWidth="1"/>
    <col min="14338" max="14338" width="12.140625" style="2" customWidth="1"/>
    <col min="14339" max="14339" width="14.28515625" style="2" customWidth="1"/>
    <col min="14340" max="14585" width="9.140625" style="2"/>
    <col min="14586" max="14586" width="5.42578125" style="2" customWidth="1"/>
    <col min="14587" max="14587" width="7.7109375" style="2" customWidth="1"/>
    <col min="14588" max="14589" width="6.140625" style="2" customWidth="1"/>
    <col min="14590" max="14590" width="6.42578125" style="2" customWidth="1"/>
    <col min="14591" max="14591" width="6.85546875" style="2" customWidth="1"/>
    <col min="14592" max="14592" width="12.5703125" style="2" customWidth="1"/>
    <col min="14593" max="14593" width="12" style="2" customWidth="1"/>
    <col min="14594" max="14594" width="12.140625" style="2" customWidth="1"/>
    <col min="14595" max="14595" width="14.28515625" style="2" customWidth="1"/>
    <col min="14596" max="14841" width="9.140625" style="2"/>
    <col min="14842" max="14842" width="5.42578125" style="2" customWidth="1"/>
    <col min="14843" max="14843" width="7.7109375" style="2" customWidth="1"/>
    <col min="14844" max="14845" width="6.140625" style="2" customWidth="1"/>
    <col min="14846" max="14846" width="6.42578125" style="2" customWidth="1"/>
    <col min="14847" max="14847" width="6.85546875" style="2" customWidth="1"/>
    <col min="14848" max="14848" width="12.5703125" style="2" customWidth="1"/>
    <col min="14849" max="14849" width="12" style="2" customWidth="1"/>
    <col min="14850" max="14850" width="12.140625" style="2" customWidth="1"/>
    <col min="14851" max="14851" width="14.28515625" style="2" customWidth="1"/>
    <col min="14852" max="15097" width="9.140625" style="2"/>
    <col min="15098" max="15098" width="5.42578125" style="2" customWidth="1"/>
    <col min="15099" max="15099" width="7.7109375" style="2" customWidth="1"/>
    <col min="15100" max="15101" width="6.140625" style="2" customWidth="1"/>
    <col min="15102" max="15102" width="6.42578125" style="2" customWidth="1"/>
    <col min="15103" max="15103" width="6.85546875" style="2" customWidth="1"/>
    <col min="15104" max="15104" width="12.5703125" style="2" customWidth="1"/>
    <col min="15105" max="15105" width="12" style="2" customWidth="1"/>
    <col min="15106" max="15106" width="12.140625" style="2" customWidth="1"/>
    <col min="15107" max="15107" width="14.28515625" style="2" customWidth="1"/>
    <col min="15108" max="15353" width="9.140625" style="2"/>
    <col min="15354" max="15354" width="5.42578125" style="2" customWidth="1"/>
    <col min="15355" max="15355" width="7.7109375" style="2" customWidth="1"/>
    <col min="15356" max="15357" width="6.140625" style="2" customWidth="1"/>
    <col min="15358" max="15358" width="6.42578125" style="2" customWidth="1"/>
    <col min="15359" max="15359" width="6.85546875" style="2" customWidth="1"/>
    <col min="15360" max="15360" width="12.5703125" style="2" customWidth="1"/>
    <col min="15361" max="15361" width="12" style="2" customWidth="1"/>
    <col min="15362" max="15362" width="12.140625" style="2" customWidth="1"/>
    <col min="15363" max="15363" width="14.28515625" style="2" customWidth="1"/>
    <col min="15364" max="15609" width="9.140625" style="2"/>
    <col min="15610" max="15610" width="5.42578125" style="2" customWidth="1"/>
    <col min="15611" max="15611" width="7.7109375" style="2" customWidth="1"/>
    <col min="15612" max="15613" width="6.140625" style="2" customWidth="1"/>
    <col min="15614" max="15614" width="6.42578125" style="2" customWidth="1"/>
    <col min="15615" max="15615" width="6.85546875" style="2" customWidth="1"/>
    <col min="15616" max="15616" width="12.5703125" style="2" customWidth="1"/>
    <col min="15617" max="15617" width="12" style="2" customWidth="1"/>
    <col min="15618" max="15618" width="12.140625" style="2" customWidth="1"/>
    <col min="15619" max="15619" width="14.28515625" style="2" customWidth="1"/>
    <col min="15620" max="15865" width="9.140625" style="2"/>
    <col min="15866" max="15866" width="5.42578125" style="2" customWidth="1"/>
    <col min="15867" max="15867" width="7.7109375" style="2" customWidth="1"/>
    <col min="15868" max="15869" width="6.140625" style="2" customWidth="1"/>
    <col min="15870" max="15870" width="6.42578125" style="2" customWidth="1"/>
    <col min="15871" max="15871" width="6.85546875" style="2" customWidth="1"/>
    <col min="15872" max="15872" width="12.5703125" style="2" customWidth="1"/>
    <col min="15873" max="15873" width="12" style="2" customWidth="1"/>
    <col min="15874" max="15874" width="12.140625" style="2" customWidth="1"/>
    <col min="15875" max="15875" width="14.28515625" style="2" customWidth="1"/>
    <col min="15876" max="16121" width="9.140625" style="2"/>
    <col min="16122" max="16122" width="5.42578125" style="2" customWidth="1"/>
    <col min="16123" max="16123" width="7.7109375" style="2" customWidth="1"/>
    <col min="16124" max="16125" width="6.140625" style="2" customWidth="1"/>
    <col min="16126" max="16126" width="6.42578125" style="2" customWidth="1"/>
    <col min="16127" max="16127" width="6.85546875" style="2" customWidth="1"/>
    <col min="16128" max="16128" width="12.5703125" style="2" customWidth="1"/>
    <col min="16129" max="16129" width="12" style="2" customWidth="1"/>
    <col min="16130" max="16130" width="12.140625" style="2" customWidth="1"/>
    <col min="16131" max="16131" width="14.28515625" style="2" customWidth="1"/>
    <col min="16132" max="16384" width="9.140625" style="2"/>
  </cols>
  <sheetData>
    <row r="2" spans="1:3" ht="44.25" customHeight="1">
      <c r="A2" s="156" t="s">
        <v>539</v>
      </c>
      <c r="B2" s="157"/>
      <c r="C2" s="157"/>
    </row>
    <row r="3" spans="1:3" ht="15.75" customHeight="1">
      <c r="A3" s="158" t="s">
        <v>583</v>
      </c>
      <c r="B3" s="158"/>
      <c r="C3" s="158"/>
    </row>
    <row r="4" spans="1:3" ht="16.5" customHeight="1">
      <c r="A4" s="158" t="s">
        <v>308</v>
      </c>
      <c r="B4" s="158"/>
      <c r="C4" s="158"/>
    </row>
    <row r="5" spans="1:3" ht="13.5" thickBot="1"/>
    <row r="6" spans="1:3" ht="15.75">
      <c r="A6" s="159" t="s">
        <v>0</v>
      </c>
      <c r="B6" s="161" t="s">
        <v>540</v>
      </c>
      <c r="C6" s="162"/>
    </row>
    <row r="7" spans="1:3" ht="16.5" thickBot="1">
      <c r="A7" s="160"/>
      <c r="B7" s="103" t="s">
        <v>541</v>
      </c>
      <c r="C7" s="114" t="s">
        <v>542</v>
      </c>
    </row>
    <row r="8" spans="1:3" ht="16.5" thickBot="1">
      <c r="A8" s="89" t="s">
        <v>543</v>
      </c>
      <c r="B8" s="104" t="s">
        <v>544</v>
      </c>
      <c r="C8" s="115"/>
    </row>
    <row r="9" spans="1:3" ht="15.75">
      <c r="A9" s="90" t="s">
        <v>545</v>
      </c>
      <c r="B9" s="105" t="s">
        <v>546</v>
      </c>
      <c r="C9" s="116"/>
    </row>
    <row r="10" spans="1:3" ht="15.75">
      <c r="A10" s="91" t="s">
        <v>547</v>
      </c>
      <c r="B10" s="106" t="s">
        <v>548</v>
      </c>
      <c r="C10" s="92"/>
    </row>
    <row r="11" spans="1:3" ht="15.75">
      <c r="A11" s="91" t="s">
        <v>549</v>
      </c>
      <c r="B11" s="106" t="s">
        <v>550</v>
      </c>
      <c r="C11" s="92"/>
    </row>
    <row r="12" spans="1:3" ht="15.75">
      <c r="A12" s="91" t="s">
        <v>551</v>
      </c>
      <c r="B12" s="106" t="s">
        <v>552</v>
      </c>
      <c r="C12" s="92"/>
    </row>
    <row r="13" spans="1:3" ht="15.75">
      <c r="A13" s="91" t="s">
        <v>553</v>
      </c>
      <c r="B13" s="106" t="s">
        <v>554</v>
      </c>
      <c r="C13" s="92"/>
    </row>
    <row r="14" spans="1:3" ht="15.75">
      <c r="A14" s="91" t="s">
        <v>555</v>
      </c>
      <c r="B14" s="106" t="s">
        <v>556</v>
      </c>
      <c r="C14" s="92"/>
    </row>
    <row r="15" spans="1:3" ht="15.75">
      <c r="A15" s="91" t="s">
        <v>557</v>
      </c>
      <c r="B15" s="106" t="s">
        <v>558</v>
      </c>
      <c r="C15" s="92"/>
    </row>
    <row r="16" spans="1:3" ht="15.75">
      <c r="A16" s="91" t="s">
        <v>559</v>
      </c>
      <c r="B16" s="106" t="s">
        <v>560</v>
      </c>
      <c r="C16" s="92"/>
    </row>
    <row r="17" spans="1:3" ht="15.75">
      <c r="A17" s="91" t="s">
        <v>561</v>
      </c>
      <c r="B17" s="106" t="s">
        <v>562</v>
      </c>
      <c r="C17" s="92"/>
    </row>
    <row r="18" spans="1:3" ht="15.75">
      <c r="A18" s="91"/>
      <c r="B18" s="106" t="s">
        <v>585</v>
      </c>
      <c r="C18" s="92"/>
    </row>
    <row r="19" spans="1:3" ht="15.75">
      <c r="A19" s="91"/>
      <c r="B19" s="106"/>
      <c r="C19" s="92"/>
    </row>
    <row r="20" spans="1:3" ht="15.75">
      <c r="A20" s="91"/>
      <c r="B20" s="106"/>
      <c r="C20" s="92"/>
    </row>
    <row r="21" spans="1:3" ht="16.5" thickBot="1">
      <c r="A21" s="93"/>
      <c r="B21" s="107"/>
      <c r="C21" s="117"/>
    </row>
    <row r="22" spans="1:3" ht="16.5" thickBot="1">
      <c r="A22" s="89" t="s">
        <v>563</v>
      </c>
      <c r="B22" s="108" t="s">
        <v>564</v>
      </c>
      <c r="C22" s="118"/>
    </row>
    <row r="23" spans="1:3" ht="15.75">
      <c r="A23" s="94" t="s">
        <v>565</v>
      </c>
      <c r="B23" s="109" t="s">
        <v>566</v>
      </c>
      <c r="C23" s="119"/>
    </row>
    <row r="24" spans="1:3" ht="15.75">
      <c r="A24" s="95" t="s">
        <v>567</v>
      </c>
      <c r="B24" s="110" t="s">
        <v>568</v>
      </c>
      <c r="C24" s="120"/>
    </row>
    <row r="25" spans="1:3" ht="15.75">
      <c r="A25" s="91" t="s">
        <v>569</v>
      </c>
      <c r="B25" s="111" t="s">
        <v>570</v>
      </c>
      <c r="C25" s="121"/>
    </row>
    <row r="26" spans="1:3" ht="15.75">
      <c r="A26" s="91"/>
      <c r="B26" s="112" t="s">
        <v>571</v>
      </c>
      <c r="C26" s="121"/>
    </row>
    <row r="27" spans="1:3" ht="15.75">
      <c r="A27" s="91"/>
      <c r="B27" s="112" t="s">
        <v>572</v>
      </c>
      <c r="C27" s="121"/>
    </row>
    <row r="28" spans="1:3" ht="15.75">
      <c r="A28" s="91"/>
      <c r="B28" s="112" t="s">
        <v>573</v>
      </c>
      <c r="C28" s="121"/>
    </row>
    <row r="29" spans="1:3" ht="15.75">
      <c r="A29" s="91"/>
      <c r="B29" s="112" t="s">
        <v>574</v>
      </c>
      <c r="C29" s="121"/>
    </row>
    <row r="30" spans="1:3" ht="15.75">
      <c r="A30" s="91" t="s">
        <v>575</v>
      </c>
      <c r="B30" s="111" t="s">
        <v>576</v>
      </c>
      <c r="C30" s="121"/>
    </row>
    <row r="31" spans="1:3" ht="15.75">
      <c r="A31" s="91"/>
      <c r="B31" s="112" t="s">
        <v>571</v>
      </c>
      <c r="C31" s="121"/>
    </row>
    <row r="32" spans="1:3" ht="15.75">
      <c r="A32" s="91"/>
      <c r="B32" s="112" t="s">
        <v>572</v>
      </c>
      <c r="C32" s="121"/>
    </row>
    <row r="33" spans="1:3" ht="15.75">
      <c r="A33" s="91"/>
      <c r="B33" s="112" t="s">
        <v>573</v>
      </c>
      <c r="C33" s="121"/>
    </row>
    <row r="34" spans="1:3" ht="15.75">
      <c r="A34" s="91"/>
      <c r="B34" s="112" t="s">
        <v>574</v>
      </c>
      <c r="C34" s="121"/>
    </row>
    <row r="35" spans="1:3" ht="15.75">
      <c r="A35" s="91" t="s">
        <v>577</v>
      </c>
      <c r="B35" s="111" t="s">
        <v>578</v>
      </c>
      <c r="C35" s="121"/>
    </row>
    <row r="36" spans="1:3" ht="15.75">
      <c r="A36" s="91"/>
      <c r="B36" s="112" t="s">
        <v>571</v>
      </c>
      <c r="C36" s="121"/>
    </row>
    <row r="37" spans="1:3" ht="15.75">
      <c r="A37" s="91"/>
      <c r="B37" s="112" t="s">
        <v>572</v>
      </c>
      <c r="C37" s="121"/>
    </row>
    <row r="38" spans="1:3" ht="15.75">
      <c r="A38" s="91"/>
      <c r="B38" s="112" t="s">
        <v>573</v>
      </c>
      <c r="C38" s="121"/>
    </row>
    <row r="39" spans="1:3" ht="15.75">
      <c r="A39" s="91"/>
      <c r="B39" s="112" t="s">
        <v>574</v>
      </c>
      <c r="C39" s="121"/>
    </row>
    <row r="40" spans="1:3" ht="15.75">
      <c r="A40" s="91" t="s">
        <v>579</v>
      </c>
      <c r="B40" s="111" t="s">
        <v>580</v>
      </c>
      <c r="C40" s="121"/>
    </row>
    <row r="41" spans="1:3" ht="15.75">
      <c r="A41" s="91"/>
      <c r="B41" s="112" t="s">
        <v>571</v>
      </c>
      <c r="C41" s="121"/>
    </row>
    <row r="42" spans="1:3" ht="15.75">
      <c r="A42" s="91"/>
      <c r="B42" s="112" t="s">
        <v>572</v>
      </c>
      <c r="C42" s="121"/>
    </row>
    <row r="43" spans="1:3" ht="15.75">
      <c r="A43" s="91"/>
      <c r="B43" s="112" t="s">
        <v>573</v>
      </c>
      <c r="C43" s="121"/>
    </row>
    <row r="44" spans="1:3" ht="15.75">
      <c r="A44" s="91"/>
      <c r="B44" s="112" t="s">
        <v>574</v>
      </c>
      <c r="C44" s="121"/>
    </row>
    <row r="45" spans="1:3" ht="15.75">
      <c r="A45" s="91" t="s">
        <v>581</v>
      </c>
      <c r="B45" s="111" t="s">
        <v>582</v>
      </c>
      <c r="C45" s="121"/>
    </row>
    <row r="46" spans="1:3" ht="15.75">
      <c r="A46" s="91"/>
      <c r="B46" s="112" t="s">
        <v>571</v>
      </c>
      <c r="C46" s="121"/>
    </row>
    <row r="47" spans="1:3" ht="15.75">
      <c r="A47" s="91"/>
      <c r="B47" s="112" t="s">
        <v>573</v>
      </c>
      <c r="C47" s="121"/>
    </row>
    <row r="48" spans="1:3" ht="16.5" thickBot="1">
      <c r="A48" s="96"/>
      <c r="B48" s="113" t="s">
        <v>574</v>
      </c>
      <c r="C48" s="122"/>
    </row>
    <row r="50" spans="2:4" ht="22.5" customHeight="1"/>
    <row r="51" spans="2:4">
      <c r="D51" s="97"/>
    </row>
    <row r="52" spans="2:4">
      <c r="B52" s="98" t="s">
        <v>599</v>
      </c>
      <c r="C52" s="99"/>
    </row>
    <row r="53" spans="2:4">
      <c r="C53" s="70"/>
      <c r="D53" s="69"/>
    </row>
    <row r="54" spans="2:4">
      <c r="C54" s="69"/>
      <c r="D54" s="69"/>
    </row>
    <row r="55" spans="2:4">
      <c r="C55" s="69"/>
      <c r="D55" s="100"/>
    </row>
    <row r="56" spans="2:4">
      <c r="C56" s="71"/>
    </row>
    <row r="57" spans="2:4">
      <c r="C57" s="70"/>
    </row>
    <row r="58" spans="2:4">
      <c r="C58" s="101"/>
    </row>
  </sheetData>
  <mergeCells count="5">
    <mergeCell ref="A2:C2"/>
    <mergeCell ref="A3:C3"/>
    <mergeCell ref="A4:C4"/>
    <mergeCell ref="A6:A7"/>
    <mergeCell ref="B6:C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G114"/>
  <sheetViews>
    <sheetView showGridLines="0" view="pageBreakPreview" zoomScaleNormal="90" zoomScaleSheetLayoutView="100" workbookViewId="0">
      <pane xSplit="6" ySplit="6" topLeftCell="G25" activePane="bottomRight" state="frozen"/>
      <selection pane="topRight" activeCell="G1" sqref="G1"/>
      <selection pane="bottomLeft" activeCell="A7" sqref="A7"/>
      <selection pane="bottomRight" activeCell="C31" sqref="C31"/>
    </sheetView>
  </sheetViews>
  <sheetFormatPr defaultRowHeight="12.75"/>
  <cols>
    <col min="1" max="1" width="9.140625" style="30"/>
    <col min="2" max="2" width="12.28515625" style="1" customWidth="1"/>
    <col min="3" max="3" width="73.7109375" style="1" customWidth="1"/>
    <col min="4" max="4" width="11.7109375" style="26" customWidth="1"/>
    <col min="5" max="5" width="14.5703125" style="1" customWidth="1"/>
    <col min="6" max="6" width="37.140625" style="1" customWidth="1"/>
    <col min="7" max="16384" width="9.140625" style="1"/>
  </cols>
  <sheetData>
    <row r="1" spans="1:7" ht="12" customHeight="1">
      <c r="E1" s="27"/>
      <c r="F1" s="163"/>
      <c r="G1" s="163"/>
    </row>
    <row r="2" spans="1:7" s="28" customFormat="1" ht="49.5" customHeight="1">
      <c r="A2" s="31"/>
      <c r="B2" s="164" t="s">
        <v>626</v>
      </c>
      <c r="C2" s="164"/>
      <c r="D2" s="164"/>
      <c r="E2" s="164"/>
    </row>
    <row r="3" spans="1:7" s="29" customFormat="1" ht="15.75">
      <c r="A3" s="32"/>
      <c r="B3" s="164" t="str">
        <f>'1.Анкетна карта'!$A$3</f>
        <v xml:space="preserve">на , , гр. </v>
      </c>
      <c r="C3" s="164"/>
      <c r="D3" s="164"/>
      <c r="E3" s="164"/>
    </row>
    <row r="4" spans="1:7" ht="18.75" customHeight="1">
      <c r="B4" s="164" t="str">
        <f>'1.Анкетна карта'!$A$4</f>
        <v xml:space="preserve">ЕИК по БУЛСТАТ: </v>
      </c>
      <c r="C4" s="164"/>
      <c r="D4" s="164"/>
      <c r="E4" s="164"/>
    </row>
    <row r="5" spans="1:7" ht="9" customHeight="1" thickBot="1">
      <c r="B5" s="3"/>
      <c r="C5" s="3"/>
      <c r="D5" s="5"/>
      <c r="E5" s="4"/>
    </row>
    <row r="6" spans="1:7" ht="25.5">
      <c r="A6" s="18" t="s">
        <v>0</v>
      </c>
      <c r="B6" s="19" t="s">
        <v>309</v>
      </c>
      <c r="C6" s="20" t="s">
        <v>1</v>
      </c>
      <c r="D6" s="21" t="s">
        <v>2</v>
      </c>
      <c r="E6" s="62" t="s">
        <v>307</v>
      </c>
      <c r="F6" s="22" t="s">
        <v>159</v>
      </c>
    </row>
    <row r="7" spans="1:7" ht="38.25">
      <c r="A7" s="33" t="s">
        <v>310</v>
      </c>
      <c r="B7" s="9" t="s">
        <v>3</v>
      </c>
      <c r="C7" s="10" t="s">
        <v>4</v>
      </c>
      <c r="D7" s="11" t="str">
        <f>HYPERLINK("#'Пояснения'!" &amp; ADDRESS(MATCH(B7,Пояснения!$B$2:$B$146, 0), 2),B7)</f>
        <v>F1</v>
      </c>
      <c r="E7" s="63"/>
      <c r="F7" s="67"/>
    </row>
    <row r="8" spans="1:7" ht="25.5">
      <c r="A8" s="34" t="s">
        <v>311</v>
      </c>
      <c r="B8" s="12" t="s">
        <v>5</v>
      </c>
      <c r="C8" s="10" t="s">
        <v>6</v>
      </c>
      <c r="D8" s="11" t="str">
        <f>HYPERLINK("#'Пояснения'!" &amp; ADDRESS(MATCH(B8,Пояснения!$B$2:$B$146, 0), 2),B8)</f>
        <v>iE5</v>
      </c>
      <c r="E8" s="63"/>
      <c r="F8" s="67"/>
    </row>
    <row r="9" spans="1:7" ht="38.25">
      <c r="A9" s="33" t="s">
        <v>313</v>
      </c>
      <c r="B9" s="13" t="s">
        <v>7</v>
      </c>
      <c r="C9" s="14" t="s">
        <v>8</v>
      </c>
      <c r="D9" s="11" t="str">
        <f>HYPERLINK("#'Пояснения'!" &amp; ADDRESS(MATCH(B9,Пояснения!$B$2:$B$146, 0), 2),B9)</f>
        <v>iD51a</v>
      </c>
      <c r="E9" s="64">
        <f>SUM(E10:E13)</f>
        <v>0</v>
      </c>
      <c r="F9" s="67"/>
    </row>
    <row r="10" spans="1:7" ht="38.25">
      <c r="A10" s="34" t="s">
        <v>314</v>
      </c>
      <c r="B10" s="12" t="s">
        <v>9</v>
      </c>
      <c r="C10" s="15" t="s">
        <v>10</v>
      </c>
      <c r="D10" s="11" t="str">
        <f>HYPERLINK("#'Пояснения'!" &amp; ADDRESS(MATCH(B10,Пояснения!$B$2:$B$146, 0), 2),B10)</f>
        <v>iD62a</v>
      </c>
      <c r="E10" s="63"/>
      <c r="F10" s="67"/>
    </row>
    <row r="11" spans="1:7" ht="25.5">
      <c r="A11" s="34" t="s">
        <v>315</v>
      </c>
      <c r="B11" s="12" t="s">
        <v>11</v>
      </c>
      <c r="C11" s="15" t="s">
        <v>12</v>
      </c>
      <c r="D11" s="11" t="str">
        <f>HYPERLINK("#'Пояснения'!" &amp; ADDRESS(MATCH(B11,Пояснения!$B$2:$B$146, 0), 2),B11)</f>
        <v>iD63a</v>
      </c>
      <c r="E11" s="63"/>
      <c r="F11" s="67"/>
    </row>
    <row r="12" spans="1:7" ht="25.5">
      <c r="A12" s="34" t="s">
        <v>316</v>
      </c>
      <c r="B12" s="12" t="s">
        <v>13</v>
      </c>
      <c r="C12" s="15" t="s">
        <v>14</v>
      </c>
      <c r="D12" s="11" t="str">
        <f>HYPERLINK("#'Пояснения'!" &amp; ADDRESS(MATCH(B12,Пояснения!$B$2:$B$146, 0), 2),B12)</f>
        <v>iD64a</v>
      </c>
      <c r="E12" s="63"/>
      <c r="F12" s="67"/>
    </row>
    <row r="13" spans="1:7" ht="25.5">
      <c r="A13" s="34" t="s">
        <v>317</v>
      </c>
      <c r="B13" s="12" t="s">
        <v>15</v>
      </c>
      <c r="C13" s="15" t="s">
        <v>16</v>
      </c>
      <c r="D13" s="11" t="str">
        <f>HYPERLINK("#'Пояснения'!" &amp; ADDRESS(MATCH(B13,Пояснения!$B$2:$B$146, 0), 2),B13)</f>
        <v>iD65a</v>
      </c>
      <c r="E13" s="63"/>
      <c r="F13" s="67"/>
    </row>
    <row r="14" spans="1:7" ht="38.25">
      <c r="A14" s="33" t="s">
        <v>318</v>
      </c>
      <c r="B14" s="13" t="s">
        <v>17</v>
      </c>
      <c r="C14" s="14" t="s">
        <v>18</v>
      </c>
      <c r="D14" s="11" t="str">
        <f>HYPERLINK("#'Пояснения'!" &amp; ADDRESS(MATCH(B14,Пояснения!$B$2:$B$146, 0), 2),B14)</f>
        <v>D51a</v>
      </c>
      <c r="E14" s="64">
        <f>SUM(E15:E18)</f>
        <v>0</v>
      </c>
      <c r="F14" s="67"/>
    </row>
    <row r="15" spans="1:7" ht="25.5">
      <c r="A15" s="34" t="s">
        <v>319</v>
      </c>
      <c r="B15" s="12" t="s">
        <v>19</v>
      </c>
      <c r="C15" s="15" t="s">
        <v>20</v>
      </c>
      <c r="D15" s="11" t="str">
        <f>HYPERLINK("#'Пояснения'!" &amp; ADDRESS(MATCH(B15,Пояснения!$B$2:$B$146, 0), 2),B15)</f>
        <v>D62a</v>
      </c>
      <c r="E15" s="63"/>
      <c r="F15" s="67"/>
    </row>
    <row r="16" spans="1:7" ht="25.5">
      <c r="A16" s="34" t="s">
        <v>320</v>
      </c>
      <c r="B16" s="12" t="s">
        <v>21</v>
      </c>
      <c r="C16" s="15" t="s">
        <v>22</v>
      </c>
      <c r="D16" s="11" t="str">
        <f>HYPERLINK("#'Пояснения'!" &amp; ADDRESS(MATCH(B16,Пояснения!$B$2:$B$146, 0), 2),B16)</f>
        <v>D63a</v>
      </c>
      <c r="E16" s="63"/>
      <c r="F16" s="67"/>
    </row>
    <row r="17" spans="1:6" ht="25.5">
      <c r="A17" s="34" t="s">
        <v>321</v>
      </c>
      <c r="B17" s="12" t="s">
        <v>23</v>
      </c>
      <c r="C17" s="15" t="s">
        <v>24</v>
      </c>
      <c r="D17" s="11" t="str">
        <f>HYPERLINK("#'Пояснения'!" &amp; ADDRESS(MATCH(B17,Пояснения!$B$2:$B$146, 0), 2),B17)</f>
        <v>D64a</v>
      </c>
      <c r="E17" s="63"/>
      <c r="F17" s="67"/>
    </row>
    <row r="18" spans="1:6" ht="25.5">
      <c r="A18" s="34" t="s">
        <v>322</v>
      </c>
      <c r="B18" s="12" t="s">
        <v>25</v>
      </c>
      <c r="C18" s="15" t="s">
        <v>26</v>
      </c>
      <c r="D18" s="11" t="str">
        <f>HYPERLINK("#'Пояснения'!" &amp; ADDRESS(MATCH(B18,Пояснения!$B$2:$B$146, 0), 2),B18)</f>
        <v>D65a</v>
      </c>
      <c r="E18" s="63"/>
      <c r="F18" s="67"/>
    </row>
    <row r="19" spans="1:6" ht="38.25">
      <c r="A19" s="33" t="s">
        <v>312</v>
      </c>
      <c r="B19" s="13" t="s">
        <v>27</v>
      </c>
      <c r="C19" s="14" t="s">
        <v>28</v>
      </c>
      <c r="D19" s="11" t="str">
        <f>HYPERLINK("#'Пояснения'!" &amp; ADDRESS(MATCH(B19,Пояснения!$B$2:$B$146, 0), 2),B19)</f>
        <v>iD51b</v>
      </c>
      <c r="E19" s="64">
        <f>SUM(E20:E23)</f>
        <v>0</v>
      </c>
      <c r="F19" s="67"/>
    </row>
    <row r="20" spans="1:6" ht="38.25">
      <c r="A20" s="34" t="s">
        <v>323</v>
      </c>
      <c r="B20" s="12" t="s">
        <v>29</v>
      </c>
      <c r="C20" s="15" t="s">
        <v>30</v>
      </c>
      <c r="D20" s="11" t="str">
        <f>HYPERLINK("#'Пояснения'!" &amp; ADDRESS(MATCH(B20,Пояснения!$B$2:$B$146, 0), 2),B20)</f>
        <v>iD62b</v>
      </c>
      <c r="E20" s="63"/>
      <c r="F20" s="67"/>
    </row>
    <row r="21" spans="1:6" ht="25.5">
      <c r="A21" s="34" t="s">
        <v>324</v>
      </c>
      <c r="B21" s="12" t="s">
        <v>31</v>
      </c>
      <c r="C21" s="15" t="s">
        <v>32</v>
      </c>
      <c r="D21" s="11" t="str">
        <f>HYPERLINK("#'Пояснения'!" &amp; ADDRESS(MATCH(B21,Пояснения!$B$2:$B$146, 0), 2),B21)</f>
        <v>iD63b</v>
      </c>
      <c r="E21" s="63"/>
      <c r="F21" s="67"/>
    </row>
    <row r="22" spans="1:6" ht="25.5">
      <c r="A22" s="34" t="s">
        <v>325</v>
      </c>
      <c r="B22" s="12" t="s">
        <v>33</v>
      </c>
      <c r="C22" s="15" t="s">
        <v>34</v>
      </c>
      <c r="D22" s="11" t="str">
        <f>HYPERLINK("#'Пояснения'!" &amp; ADDRESS(MATCH(B22,Пояснения!$B$2:$B$146, 0), 2),B22)</f>
        <v>iD64b</v>
      </c>
      <c r="E22" s="63"/>
      <c r="F22" s="67"/>
    </row>
    <row r="23" spans="1:6" ht="25.5">
      <c r="A23" s="34" t="s">
        <v>326</v>
      </c>
      <c r="B23" s="12" t="s">
        <v>35</v>
      </c>
      <c r="C23" s="15" t="s">
        <v>36</v>
      </c>
      <c r="D23" s="11" t="str">
        <f>HYPERLINK("#'Пояснения'!" &amp; ADDRESS(MATCH(B23,Пояснения!$B$2:$B$146, 0), 2),B23)</f>
        <v>iD65b</v>
      </c>
      <c r="E23" s="63"/>
      <c r="F23" s="67"/>
    </row>
    <row r="24" spans="1:6" ht="38.25">
      <c r="A24" s="33" t="s">
        <v>327</v>
      </c>
      <c r="B24" s="13" t="s">
        <v>37</v>
      </c>
      <c r="C24" s="14" t="s">
        <v>38</v>
      </c>
      <c r="D24" s="11" t="str">
        <f>HYPERLINK("#'Пояснения'!" &amp; ADDRESS(MATCH(B24,Пояснения!$B$2:$B$146, 0), 2),B24)</f>
        <v>D51b</v>
      </c>
      <c r="E24" s="64">
        <f>SUM(E25:E28)</f>
        <v>0</v>
      </c>
      <c r="F24" s="67"/>
    </row>
    <row r="25" spans="1:6" ht="25.5">
      <c r="A25" s="34" t="s">
        <v>328</v>
      </c>
      <c r="B25" s="12" t="s">
        <v>39</v>
      </c>
      <c r="C25" s="15" t="s">
        <v>40</v>
      </c>
      <c r="D25" s="11" t="str">
        <f>HYPERLINK("#'Пояснения'!" &amp; ADDRESS(MATCH(B25,Пояснения!$B$2:$B$146, 0), 2),B25)</f>
        <v>D62b</v>
      </c>
      <c r="E25" s="63"/>
      <c r="F25" s="67"/>
    </row>
    <row r="26" spans="1:6" ht="25.5">
      <c r="A26" s="34" t="s">
        <v>329</v>
      </c>
      <c r="B26" s="12" t="s">
        <v>41</v>
      </c>
      <c r="C26" s="15" t="s">
        <v>42</v>
      </c>
      <c r="D26" s="11" t="str">
        <f>HYPERLINK("#'Пояснения'!" &amp; ADDRESS(MATCH(B26,Пояснения!$B$2:$B$146, 0), 2),B26)</f>
        <v>D63b</v>
      </c>
      <c r="E26" s="63"/>
      <c r="F26" s="67"/>
    </row>
    <row r="27" spans="1:6" ht="25.5">
      <c r="A27" s="34" t="s">
        <v>330</v>
      </c>
      <c r="B27" s="12" t="s">
        <v>43</v>
      </c>
      <c r="C27" s="15" t="s">
        <v>44</v>
      </c>
      <c r="D27" s="11" t="str">
        <f>HYPERLINK("#'Пояснения'!" &amp; ADDRESS(MATCH(B27,Пояснения!$B$2:$B$146, 0), 2),B27)</f>
        <v>D64b</v>
      </c>
      <c r="E27" s="63"/>
      <c r="F27" s="67"/>
    </row>
    <row r="28" spans="1:6" ht="25.5">
      <c r="A28" s="34" t="s">
        <v>331</v>
      </c>
      <c r="B28" s="12" t="s">
        <v>45</v>
      </c>
      <c r="C28" s="15" t="s">
        <v>46</v>
      </c>
      <c r="D28" s="11" t="str">
        <f>HYPERLINK("#'Пояснения'!" &amp; ADDRESS(MATCH(B28,Пояснения!$B$2:$B$146, 0), 2),B28)</f>
        <v>D65b</v>
      </c>
      <c r="E28" s="63"/>
      <c r="F28" s="67"/>
    </row>
    <row r="29" spans="1:6">
      <c r="A29" s="34" t="s">
        <v>332</v>
      </c>
      <c r="B29" s="12" t="s">
        <v>47</v>
      </c>
      <c r="C29" s="15" t="s">
        <v>48</v>
      </c>
      <c r="D29" s="11" t="str">
        <f>HYPERLINK("#'Пояснения'!" &amp; ADDRESS(MATCH(B29,Пояснения!$B$2:$B$146, 0), 2),B29)</f>
        <v>iD98</v>
      </c>
      <c r="E29" s="63"/>
      <c r="F29" s="67"/>
    </row>
    <row r="30" spans="1:6" ht="25.5">
      <c r="A30" s="34" t="s">
        <v>333</v>
      </c>
      <c r="B30" s="12" t="s">
        <v>49</v>
      </c>
      <c r="C30" s="15" t="s">
        <v>50</v>
      </c>
      <c r="D30" s="11" t="str">
        <f>HYPERLINK("#'Пояснения'!" &amp; ADDRESS(MATCH(B30,Пояснения!$B$2:$B$146, 0), 2),B30)</f>
        <v>iD99</v>
      </c>
      <c r="E30" s="63"/>
      <c r="F30" s="67"/>
    </row>
    <row r="31" spans="1:6" ht="38.25">
      <c r="A31" s="34" t="s">
        <v>334</v>
      </c>
      <c r="B31" s="12" t="s">
        <v>51</v>
      </c>
      <c r="C31" s="15" t="s">
        <v>52</v>
      </c>
      <c r="D31" s="11" t="str">
        <f>HYPERLINK("#'Пояснения'!" &amp; ADDRESS(MATCH(B31,Пояснения!$B$2:$B$146, 0), 2),B31)</f>
        <v>D35</v>
      </c>
      <c r="E31" s="63"/>
      <c r="F31" s="67"/>
    </row>
    <row r="32" spans="1:6" ht="38.25">
      <c r="A32" s="33" t="s">
        <v>335</v>
      </c>
      <c r="B32" s="12" t="s">
        <v>53</v>
      </c>
      <c r="C32" s="15" t="s">
        <v>54</v>
      </c>
      <c r="D32" s="11" t="str">
        <f>HYPERLINK("#'Пояснения'!" &amp; ADDRESS(MATCH(B32,Пояснения!$B$2:$B$146, 0), 2),B32)</f>
        <v>A3</v>
      </c>
      <c r="E32" s="63"/>
      <c r="F32" s="67"/>
    </row>
    <row r="33" spans="1:6" ht="51">
      <c r="A33" s="33" t="s">
        <v>336</v>
      </c>
      <c r="B33" s="12" t="s">
        <v>55</v>
      </c>
      <c r="C33" s="15" t="s">
        <v>56</v>
      </c>
      <c r="D33" s="11" t="str">
        <f>HYPERLINK("#'Пояснения'!" &amp; ADDRESS(MATCH(B33,Пояснения!$B$2:$B$146, 0), 2),B33)</f>
        <v>iA14</v>
      </c>
      <c r="E33" s="63"/>
      <c r="F33" s="67"/>
    </row>
    <row r="34" spans="1:6" ht="63.75">
      <c r="A34" s="33" t="s">
        <v>337</v>
      </c>
      <c r="B34" s="12" t="s">
        <v>57</v>
      </c>
      <c r="C34" s="15" t="s">
        <v>58</v>
      </c>
      <c r="D34" s="11" t="str">
        <f>HYPERLINK("#'Пояснения'!" &amp; ADDRESS(MATCH(B34,Пояснения!$B$2:$B$146, 0), 2),B34)</f>
        <v>iC8</v>
      </c>
      <c r="E34" s="63"/>
      <c r="F34" s="67"/>
    </row>
    <row r="35" spans="1:6" ht="25.5">
      <c r="A35" s="34" t="s">
        <v>343</v>
      </c>
      <c r="B35" s="9" t="s">
        <v>59</v>
      </c>
      <c r="C35" s="10" t="s">
        <v>60</v>
      </c>
      <c r="D35" s="11" t="str">
        <f>HYPERLINK("#'Пояснения'!" &amp; ADDRESS(MATCH(B35,Пояснения!$B$2:$B$146, 0), 2),B35)</f>
        <v>D28</v>
      </c>
      <c r="E35" s="63"/>
      <c r="F35" s="67"/>
    </row>
    <row r="36" spans="1:6" ht="38.25">
      <c r="A36" s="34" t="s">
        <v>344</v>
      </c>
      <c r="B36" s="9" t="s">
        <v>61</v>
      </c>
      <c r="C36" s="10" t="s">
        <v>62</v>
      </c>
      <c r="D36" s="11" t="str">
        <f>HYPERLINK("#'Пояснения'!" &amp; ADDRESS(MATCH(B36,Пояснения!$B$2:$B$146, 0), 2),B36)</f>
        <v>C8</v>
      </c>
      <c r="E36" s="63"/>
      <c r="F36" s="67"/>
    </row>
    <row r="37" spans="1:6" ht="38.25">
      <c r="A37" s="34" t="s">
        <v>345</v>
      </c>
      <c r="B37" s="12" t="s">
        <v>338</v>
      </c>
      <c r="C37" s="15" t="s">
        <v>341</v>
      </c>
      <c r="D37" s="36" t="s">
        <v>338</v>
      </c>
      <c r="E37" s="63"/>
      <c r="F37" s="67"/>
    </row>
    <row r="38" spans="1:6" ht="25.5">
      <c r="A38" s="34" t="s">
        <v>346</v>
      </c>
      <c r="B38" s="12" t="s">
        <v>339</v>
      </c>
      <c r="C38" s="15" t="s">
        <v>342</v>
      </c>
      <c r="D38" s="36" t="s">
        <v>339</v>
      </c>
      <c r="E38" s="63"/>
      <c r="F38" s="67"/>
    </row>
    <row r="39" spans="1:6" ht="38.25">
      <c r="A39" s="34" t="s">
        <v>350</v>
      </c>
      <c r="B39" s="9" t="s">
        <v>65</v>
      </c>
      <c r="C39" s="10" t="s">
        <v>66</v>
      </c>
      <c r="D39" s="11" t="str">
        <f>HYPERLINK("#'Пояснения'!" &amp; ADDRESS(MATCH(B39,Пояснения!$B$2:$B$146, 0), 2),B39)</f>
        <v>wE4</v>
      </c>
      <c r="E39" s="63"/>
      <c r="F39" s="67"/>
    </row>
    <row r="40" spans="1:6" ht="38.25">
      <c r="A40" s="34" t="s">
        <v>352</v>
      </c>
      <c r="B40" s="9" t="s">
        <v>67</v>
      </c>
      <c r="C40" s="10" t="s">
        <v>68</v>
      </c>
      <c r="D40" s="11" t="str">
        <f>HYPERLINK("#'Пояснения'!" &amp; ADDRESS(MATCH(B40,Пояснения!$B$2:$B$146, 0), 2),B40)</f>
        <v>wE2</v>
      </c>
      <c r="E40" s="63"/>
      <c r="F40" s="67"/>
    </row>
    <row r="41" spans="1:6" ht="25.5">
      <c r="A41" s="34" t="s">
        <v>353</v>
      </c>
      <c r="B41" s="9" t="s">
        <v>69</v>
      </c>
      <c r="C41" s="10" t="s">
        <v>70</v>
      </c>
      <c r="D41" s="11" t="str">
        <f>HYPERLINK("#'Пояснения'!" &amp; ADDRESS(MATCH(B41,Пояснения!$B$2:$B$146, 0), 2),B41)</f>
        <v>iD97</v>
      </c>
      <c r="E41" s="63"/>
      <c r="F41" s="67"/>
    </row>
    <row r="42" spans="1:6" ht="25.5">
      <c r="A42" s="34" t="s">
        <v>354</v>
      </c>
      <c r="B42" s="9" t="s">
        <v>71</v>
      </c>
      <c r="C42" s="10" t="s">
        <v>72</v>
      </c>
      <c r="D42" s="11" t="str">
        <f>HYPERLINK("#'Пояснения'!" &amp; ADDRESS(MATCH(B42,Пояснения!$B$2:$B$146, 0), 2),B42)</f>
        <v>iD96</v>
      </c>
      <c r="E42" s="63"/>
      <c r="F42" s="67"/>
    </row>
    <row r="43" spans="1:6" ht="25.5">
      <c r="A43" s="34" t="s">
        <v>367</v>
      </c>
      <c r="B43" s="15" t="s">
        <v>73</v>
      </c>
      <c r="C43" s="15" t="s">
        <v>74</v>
      </c>
      <c r="D43" s="11" t="str">
        <f>HYPERLINK("#'Пояснения'!" &amp; ADDRESS(MATCH(B43,Пояснения!$B$2:$B$146, 0), 2),B43)</f>
        <v>wD38a</v>
      </c>
      <c r="E43" s="63"/>
      <c r="F43" s="67"/>
    </row>
    <row r="44" spans="1:6" ht="25.5">
      <c r="A44" s="34" t="s">
        <v>368</v>
      </c>
      <c r="B44" s="15" t="s">
        <v>75</v>
      </c>
      <c r="C44" s="15" t="s">
        <v>76</v>
      </c>
      <c r="D44" s="11" t="str">
        <f>HYPERLINK("#'Пояснения'!" &amp; ADDRESS(MATCH(B44,Пояснения!$B$2:$B$146, 0), 2),B44)</f>
        <v>wD38b</v>
      </c>
      <c r="E44" s="63"/>
      <c r="F44" s="67"/>
    </row>
    <row r="45" spans="1:6" ht="25.5">
      <c r="A45" s="34" t="s">
        <v>369</v>
      </c>
      <c r="B45" s="15" t="s">
        <v>77</v>
      </c>
      <c r="C45" s="15" t="s">
        <v>78</v>
      </c>
      <c r="D45" s="11" t="str">
        <f>HYPERLINK("#'Пояснения'!" &amp; ADDRESS(MATCH(B45,Пояснения!$B$2:$B$146, 0), 2),B45)</f>
        <v>wD44</v>
      </c>
      <c r="E45" s="63"/>
      <c r="F45" s="67"/>
    </row>
    <row r="46" spans="1:6" ht="25.5">
      <c r="A46" s="34" t="s">
        <v>370</v>
      </c>
      <c r="B46" s="9" t="s">
        <v>79</v>
      </c>
      <c r="C46" s="10" t="s">
        <v>80</v>
      </c>
      <c r="D46" s="11" t="str">
        <f>HYPERLINK("#'Пояснения'!" &amp; ADDRESS(MATCH(B46,Пояснения!$B$2:$B$146, 0), 2),B46)</f>
        <v>wC1</v>
      </c>
      <c r="E46" s="63"/>
      <c r="F46" s="67"/>
    </row>
    <row r="47" spans="1:6" ht="25.5">
      <c r="A47" s="34" t="s">
        <v>373</v>
      </c>
      <c r="B47" s="10" t="s">
        <v>81</v>
      </c>
      <c r="C47" s="10" t="s">
        <v>82</v>
      </c>
      <c r="D47" s="11" t="str">
        <f>HYPERLINK("#'Пояснения'!" &amp; ADDRESS(MATCH(B47,Пояснения!$B$2:$B$146, 0), 2),B47)</f>
        <v>wF14</v>
      </c>
      <c r="E47" s="63"/>
      <c r="F47" s="67"/>
    </row>
    <row r="48" spans="1:6" ht="25.5">
      <c r="A48" s="34" t="s">
        <v>381</v>
      </c>
      <c r="B48" s="10" t="s">
        <v>83</v>
      </c>
      <c r="C48" s="10" t="s">
        <v>84</v>
      </c>
      <c r="D48" s="11" t="str">
        <f>HYPERLINK("#'Пояснения'!" &amp; ADDRESS(MATCH(B48,Пояснения!$B$2:$B$146, 0), 2),B48)</f>
        <v>zD1</v>
      </c>
      <c r="E48" s="63"/>
      <c r="F48" s="67"/>
    </row>
    <row r="49" spans="1:6" ht="25.5">
      <c r="A49" s="34" t="s">
        <v>382</v>
      </c>
      <c r="B49" s="10" t="s">
        <v>85</v>
      </c>
      <c r="C49" s="10" t="s">
        <v>86</v>
      </c>
      <c r="D49" s="11" t="str">
        <f>HYPERLINK("#'Пояснения'!" &amp; ADDRESS(MATCH(B49,Пояснения!$B$2:$B$146, 0), 2),B49)</f>
        <v>wD13</v>
      </c>
      <c r="E49" s="63"/>
      <c r="F49" s="67"/>
    </row>
    <row r="50" spans="1:6" ht="25.5">
      <c r="A50" s="34" t="s">
        <v>383</v>
      </c>
      <c r="B50" s="15" t="s">
        <v>87</v>
      </c>
      <c r="C50" s="10" t="s">
        <v>88</v>
      </c>
      <c r="D50" s="11" t="str">
        <f>HYPERLINK("#'Пояснения'!" &amp; ADDRESS(MATCH(B50,Пояснения!$B$2:$B$146, 0), 2),B50)</f>
        <v>wA2</v>
      </c>
      <c r="E50" s="63"/>
      <c r="F50" s="67"/>
    </row>
    <row r="51" spans="1:6" ht="38.25">
      <c r="A51" s="34" t="s">
        <v>385</v>
      </c>
      <c r="B51" s="9" t="s">
        <v>89</v>
      </c>
      <c r="C51" s="10" t="s">
        <v>90</v>
      </c>
      <c r="D51" s="11" t="str">
        <f>HYPERLINK("#'Пояснения'!" &amp; ADDRESS(MATCH(B51,Пояснения!$B$2:$B$146, 0), 2),B51)</f>
        <v>wA15</v>
      </c>
      <c r="E51" s="63"/>
      <c r="F51" s="67"/>
    </row>
    <row r="52" spans="1:6" ht="38.25">
      <c r="A52" s="34" t="s">
        <v>386</v>
      </c>
      <c r="B52" s="9" t="s">
        <v>91</v>
      </c>
      <c r="C52" s="10" t="s">
        <v>92</v>
      </c>
      <c r="D52" s="11" t="str">
        <f>HYPERLINK("#'Пояснения'!" &amp; ADDRESS(MATCH(B52,Пояснения!$B$2:$B$146, 0), 2),B52)</f>
        <v>wA14</v>
      </c>
      <c r="E52" s="63"/>
      <c r="F52" s="67"/>
    </row>
    <row r="53" spans="1:6">
      <c r="A53" s="34" t="s">
        <v>388</v>
      </c>
      <c r="B53" s="9" t="s">
        <v>93</v>
      </c>
      <c r="C53" s="10" t="s">
        <v>94</v>
      </c>
      <c r="D53" s="11" t="str">
        <f>HYPERLINK("#'Пояснения'!" &amp; ADDRESS(MATCH(B53,Пояснения!$B$2:$B$146, 0), 2),B53)</f>
        <v xml:space="preserve">D20 </v>
      </c>
      <c r="E53" s="63"/>
      <c r="F53" s="67"/>
    </row>
    <row r="54" spans="1:6" ht="38.25">
      <c r="A54" s="34" t="s">
        <v>395</v>
      </c>
      <c r="B54" s="9" t="s">
        <v>392</v>
      </c>
      <c r="C54" s="10" t="s">
        <v>396</v>
      </c>
      <c r="D54" s="11" t="str">
        <f>HYPERLINK("#'Пояснения'!" &amp; ADDRESS(MATCH(B54,Пояснения!$B$2:$B$146, 0), 2),B54)</f>
        <v>D9</v>
      </c>
      <c r="E54" s="63"/>
      <c r="F54" s="67"/>
    </row>
    <row r="55" spans="1:6" ht="25.5">
      <c r="A55" s="34" t="s">
        <v>401</v>
      </c>
      <c r="B55" s="10" t="s">
        <v>95</v>
      </c>
      <c r="C55" s="10" t="s">
        <v>96</v>
      </c>
      <c r="D55" s="11" t="str">
        <f>HYPERLINK("#'Пояснения'!" &amp; ADDRESS(MATCH(B55,Пояснения!$B$2:$B$146, 0), 2),B55)</f>
        <v>G1</v>
      </c>
      <c r="E55" s="63"/>
      <c r="F55" s="67"/>
    </row>
    <row r="56" spans="1:6" ht="25.5">
      <c r="A56" s="34" t="s">
        <v>402</v>
      </c>
      <c r="B56" s="10" t="s">
        <v>97</v>
      </c>
      <c r="C56" s="10" t="s">
        <v>98</v>
      </c>
      <c r="D56" s="11" t="str">
        <f>HYPERLINK("#'Пояснения'!" &amp; ADDRESS(MATCH(B56,Пояснения!$B$2:$B$146, 0), 2),B56)</f>
        <v>G4</v>
      </c>
      <c r="E56" s="63"/>
      <c r="F56" s="67"/>
    </row>
    <row r="57" spans="1:6" ht="25.5">
      <c r="A57" s="34" t="s">
        <v>403</v>
      </c>
      <c r="B57" s="15" t="s">
        <v>99</v>
      </c>
      <c r="C57" s="15" t="s">
        <v>100</v>
      </c>
      <c r="D57" s="11" t="str">
        <f>HYPERLINK("#'Пояснения'!" &amp; ADDRESS(MATCH(B57,Пояснения!$B$2:$B$146, 0), 2),B57)</f>
        <v>iwG1b</v>
      </c>
      <c r="E57" s="63"/>
      <c r="F57" s="67"/>
    </row>
    <row r="58" spans="1:6" ht="25.5">
      <c r="A58" s="34" t="s">
        <v>404</v>
      </c>
      <c r="B58" s="10" t="s">
        <v>101</v>
      </c>
      <c r="C58" s="15" t="s">
        <v>102</v>
      </c>
      <c r="D58" s="11" t="str">
        <f>HYPERLINK("#'Пояснения'!" &amp; ADDRESS(MATCH(B58,Пояснения!$B$2:$B$146, 0), 2),B58)</f>
        <v>iwG4b</v>
      </c>
      <c r="E58" s="63"/>
      <c r="F58" s="67"/>
    </row>
    <row r="59" spans="1:6" ht="25.5">
      <c r="A59" s="34" t="s">
        <v>405</v>
      </c>
      <c r="B59" s="15" t="s">
        <v>103</v>
      </c>
      <c r="C59" s="15" t="s">
        <v>104</v>
      </c>
      <c r="D59" s="11" t="str">
        <f>HYPERLINK("#'Пояснения'!" &amp; ADDRESS(MATCH(B59,Пояснения!$B$2:$B$146, 0), 2),B59)</f>
        <v>iwG1c</v>
      </c>
      <c r="E59" s="63"/>
      <c r="F59" s="67"/>
    </row>
    <row r="60" spans="1:6" ht="25.5">
      <c r="A60" s="34" t="s">
        <v>406</v>
      </c>
      <c r="B60" s="10" t="s">
        <v>105</v>
      </c>
      <c r="C60" s="15" t="s">
        <v>106</v>
      </c>
      <c r="D60" s="11" t="str">
        <f>HYPERLINK("#'Пояснения'!" &amp; ADDRESS(MATCH(B60,Пояснения!$B$2:$B$146, 0), 2),B60)</f>
        <v>iwG4c</v>
      </c>
      <c r="E60" s="63"/>
      <c r="F60" s="67"/>
    </row>
    <row r="61" spans="1:6" ht="25.5">
      <c r="A61" s="34" t="s">
        <v>408</v>
      </c>
      <c r="B61" s="10" t="s">
        <v>107</v>
      </c>
      <c r="C61" s="15" t="s">
        <v>108</v>
      </c>
      <c r="D61" s="11" t="str">
        <f>HYPERLINK("#'Пояснения'!" &amp; ADDRESS(MATCH(B61,Пояснения!$B$2:$B$146, 0), 2),B61)</f>
        <v>iG99</v>
      </c>
      <c r="E61" s="63"/>
      <c r="F61" s="67"/>
    </row>
    <row r="62" spans="1:6" ht="25.5">
      <c r="A62" s="34" t="s">
        <v>409</v>
      </c>
      <c r="B62" s="10" t="s">
        <v>109</v>
      </c>
      <c r="C62" s="10" t="s">
        <v>110</v>
      </c>
      <c r="D62" s="11" t="str">
        <f>HYPERLINK("#'Пояснения'!" &amp; ADDRESS(MATCH(B62,Пояснения!$B$2:$B$146, 0), 2),B62)</f>
        <v>iG98</v>
      </c>
      <c r="E62" s="63"/>
      <c r="F62" s="67"/>
    </row>
    <row r="63" spans="1:6" ht="25.5">
      <c r="A63" s="34" t="s">
        <v>410</v>
      </c>
      <c r="B63" s="15" t="s">
        <v>111</v>
      </c>
      <c r="C63" s="10" t="s">
        <v>112</v>
      </c>
      <c r="D63" s="11" t="str">
        <f>HYPERLINK("#'Пояснения'!" &amp; ADDRESS(MATCH(B63,Пояснения!$B$2:$B$146, 0), 2),B63)</f>
        <v>iG97</v>
      </c>
      <c r="E63" s="63"/>
      <c r="F63" s="67"/>
    </row>
    <row r="64" spans="1:6" ht="25.5">
      <c r="A64" s="34" t="s">
        <v>461</v>
      </c>
      <c r="B64" s="15" t="s">
        <v>413</v>
      </c>
      <c r="C64" s="15" t="s">
        <v>481</v>
      </c>
      <c r="D64" s="11" t="str">
        <f>HYPERLINK("#'Пояснения'!" &amp; ADDRESS(MATCH(B64,Пояснения!$B$2:$B$146, 0), 2),B64)</f>
        <v>D42</v>
      </c>
      <c r="E64" s="63"/>
      <c r="F64" s="67"/>
    </row>
    <row r="65" spans="1:6" ht="25.5">
      <c r="A65" s="34" t="s">
        <v>462</v>
      </c>
      <c r="B65" s="15" t="s">
        <v>415</v>
      </c>
      <c r="C65" s="15" t="s">
        <v>482</v>
      </c>
      <c r="D65" s="11" t="str">
        <f>HYPERLINK("#'Пояснения'!" &amp; ADDRESS(MATCH(B65,Пояснения!$B$2:$B$146, 0), 2),B65)</f>
        <v xml:space="preserve">iE7.1 </v>
      </c>
      <c r="E65" s="63"/>
      <c r="F65" s="67"/>
    </row>
    <row r="66" spans="1:6" ht="25.5">
      <c r="A66" s="34" t="s">
        <v>463</v>
      </c>
      <c r="B66" s="15" t="s">
        <v>417</v>
      </c>
      <c r="C66" s="15" t="s">
        <v>483</v>
      </c>
      <c r="D66" s="11" t="str">
        <f>HYPERLINK("#'Пояснения'!" &amp; ADDRESS(MATCH(B66,Пояснения!$B$2:$B$146, 0), 2),B66)</f>
        <v xml:space="preserve">iD39.1 </v>
      </c>
      <c r="E66" s="63"/>
      <c r="F66" s="67"/>
    </row>
    <row r="67" spans="1:6" ht="38.25">
      <c r="A67" s="34" t="s">
        <v>464</v>
      </c>
      <c r="B67" s="15" t="s">
        <v>419</v>
      </c>
      <c r="C67" s="15" t="s">
        <v>484</v>
      </c>
      <c r="D67" s="11" t="str">
        <f>HYPERLINK("#'Пояснения'!" &amp; ADDRESS(MATCH(B67,Пояснения!$B$2:$B$146, 0), 2),B67)</f>
        <v xml:space="preserve">iE7.2 </v>
      </c>
      <c r="E67" s="63"/>
      <c r="F67" s="67"/>
    </row>
    <row r="68" spans="1:6" ht="38.25">
      <c r="A68" s="34" t="s">
        <v>465</v>
      </c>
      <c r="B68" s="15" t="s">
        <v>421</v>
      </c>
      <c r="C68" s="15" t="s">
        <v>485</v>
      </c>
      <c r="D68" s="11" t="str">
        <f>HYPERLINK("#'Пояснения'!" &amp; ADDRESS(MATCH(B68,Пояснения!$B$2:$B$146, 0), 2),B68)</f>
        <v xml:space="preserve">iD39.2 </v>
      </c>
      <c r="E68" s="63"/>
      <c r="F68" s="67"/>
    </row>
    <row r="69" spans="1:6" ht="25.5">
      <c r="A69" s="34" t="s">
        <v>466</v>
      </c>
      <c r="B69" s="15" t="s">
        <v>423</v>
      </c>
      <c r="C69" s="15" t="s">
        <v>486</v>
      </c>
      <c r="D69" s="11" t="str">
        <f>HYPERLINK("#'Пояснения'!" &amp; ADDRESS(MATCH(B69,Пояснения!$B$2:$B$146, 0), 2),B69)</f>
        <v xml:space="preserve">iE8.1 </v>
      </c>
      <c r="E69" s="63"/>
      <c r="F69" s="67"/>
    </row>
    <row r="70" spans="1:6" ht="25.5">
      <c r="A70" s="34" t="s">
        <v>467</v>
      </c>
      <c r="B70" s="15" t="s">
        <v>425</v>
      </c>
      <c r="C70" s="15" t="s">
        <v>487</v>
      </c>
      <c r="D70" s="11" t="str">
        <f>HYPERLINK("#'Пояснения'!" &amp; ADDRESS(MATCH(B70,Пояснения!$B$2:$B$146, 0), 2),B70)</f>
        <v xml:space="preserve">iD40.1 </v>
      </c>
      <c r="E70" s="63"/>
      <c r="F70" s="67"/>
    </row>
    <row r="71" spans="1:6" ht="25.5">
      <c r="A71" s="34" t="s">
        <v>468</v>
      </c>
      <c r="B71" s="15" t="s">
        <v>427</v>
      </c>
      <c r="C71" s="15" t="s">
        <v>488</v>
      </c>
      <c r="D71" s="11" t="str">
        <f>HYPERLINK("#'Пояснения'!" &amp; ADDRESS(MATCH(B71,Пояснения!$B$2:$B$146, 0), 2),B71)</f>
        <v>iE7.3</v>
      </c>
      <c r="E71" s="63"/>
      <c r="F71" s="67"/>
    </row>
    <row r="72" spans="1:6" ht="25.5">
      <c r="A72" s="34" t="s">
        <v>469</v>
      </c>
      <c r="B72" s="15" t="s">
        <v>429</v>
      </c>
      <c r="C72" s="15" t="s">
        <v>489</v>
      </c>
      <c r="D72" s="11" t="str">
        <f>HYPERLINK("#'Пояснения'!" &amp; ADDRESS(MATCH(B72,Пояснения!$B$2:$B$146, 0), 2),B72)</f>
        <v xml:space="preserve">iD39.3 </v>
      </c>
      <c r="E72" s="63"/>
      <c r="F72" s="67"/>
    </row>
    <row r="73" spans="1:6" ht="25.5">
      <c r="A73" s="34" t="s">
        <v>470</v>
      </c>
      <c r="B73" s="15" t="s">
        <v>431</v>
      </c>
      <c r="C73" s="15" t="s">
        <v>490</v>
      </c>
      <c r="D73" s="11" t="str">
        <f>HYPERLINK("#'Пояснения'!" &amp; ADDRESS(MATCH(B73,Пояснения!$B$2:$B$146, 0), 2),B73)</f>
        <v xml:space="preserve">iE8.2 </v>
      </c>
      <c r="E73" s="63"/>
      <c r="F73" s="67"/>
    </row>
    <row r="74" spans="1:6" ht="25.5">
      <c r="A74" s="34" t="s">
        <v>471</v>
      </c>
      <c r="B74" s="15" t="s">
        <v>433</v>
      </c>
      <c r="C74" s="15" t="s">
        <v>491</v>
      </c>
      <c r="D74" s="11" t="str">
        <f>HYPERLINK("#'Пояснения'!" &amp; ADDRESS(MATCH(B74,Пояснения!$B$2:$B$146, 0), 2),B74)</f>
        <v xml:space="preserve">iD40.2 </v>
      </c>
      <c r="E74" s="63"/>
      <c r="F74" s="67"/>
    </row>
    <row r="75" spans="1:6" ht="38.25">
      <c r="A75" s="34" t="s">
        <v>472</v>
      </c>
      <c r="B75" s="15" t="s">
        <v>435</v>
      </c>
      <c r="C75" s="15" t="s">
        <v>492</v>
      </c>
      <c r="D75" s="11" t="str">
        <f>HYPERLINK("#'Пояснения'!" &amp; ADDRESS(MATCH(B75,Пояснения!$B$2:$B$146, 0), 2),B75)</f>
        <v xml:space="preserve">iE7.4 </v>
      </c>
      <c r="E75" s="63"/>
      <c r="F75" s="67"/>
    </row>
    <row r="76" spans="1:6" ht="38.25">
      <c r="A76" s="34" t="s">
        <v>473</v>
      </c>
      <c r="B76" s="15" t="s">
        <v>437</v>
      </c>
      <c r="C76" s="15" t="s">
        <v>493</v>
      </c>
      <c r="D76" s="11" t="str">
        <f>HYPERLINK("#'Пояснения'!" &amp; ADDRESS(MATCH(B76,Пояснения!$B$2:$B$146, 0), 2),B76)</f>
        <v xml:space="preserve">iD39.4 </v>
      </c>
      <c r="E76" s="63"/>
      <c r="F76" s="67"/>
    </row>
    <row r="77" spans="1:6" ht="38.25">
      <c r="A77" s="34" t="s">
        <v>474</v>
      </c>
      <c r="B77" s="80" t="s">
        <v>445</v>
      </c>
      <c r="C77" s="50" t="s">
        <v>494</v>
      </c>
      <c r="D77" s="11" t="str">
        <f>HYPERLINK("#'Пояснения'!" &amp; ADDRESS(MATCH(B77,Пояснения!$B$2:$B$146, 0), 2),B77)</f>
        <v xml:space="preserve">iE7.1а </v>
      </c>
      <c r="E77" s="63"/>
      <c r="F77" s="67"/>
    </row>
    <row r="78" spans="1:6" ht="51">
      <c r="A78" s="34" t="s">
        <v>475</v>
      </c>
      <c r="B78" s="80" t="s">
        <v>447</v>
      </c>
      <c r="C78" s="50" t="s">
        <v>495</v>
      </c>
      <c r="D78" s="11" t="str">
        <f>HYPERLINK("#'Пояснения'!" &amp; ADDRESS(MATCH(B78,Пояснения!$B$2:$B$146, 0), 2),B78)</f>
        <v xml:space="preserve">iE7.2а </v>
      </c>
      <c r="E78" s="63"/>
      <c r="F78" s="67"/>
    </row>
    <row r="79" spans="1:6" ht="38.25">
      <c r="A79" s="34" t="s">
        <v>476</v>
      </c>
      <c r="B79" s="80" t="s">
        <v>449</v>
      </c>
      <c r="C79" s="50" t="s">
        <v>496</v>
      </c>
      <c r="D79" s="11" t="str">
        <f>HYPERLINK("#'Пояснения'!" &amp; ADDRESS(MATCH(B79,Пояснения!$B$2:$B$146, 0), 2),B79)</f>
        <v xml:space="preserve">iE7.3 </v>
      </c>
      <c r="E79" s="63"/>
      <c r="F79" s="67"/>
    </row>
    <row r="80" spans="1:6" ht="38.25">
      <c r="A80" s="34" t="s">
        <v>477</v>
      </c>
      <c r="B80" s="80" t="s">
        <v>451</v>
      </c>
      <c r="C80" s="50" t="s">
        <v>497</v>
      </c>
      <c r="D80" s="11" t="str">
        <f>HYPERLINK("#'Пояснения'!" &amp; ADDRESS(MATCH(B80,Пояснения!$B$2:$B$146, 0), 2),B80)</f>
        <v xml:space="preserve">iE7.4а </v>
      </c>
      <c r="E80" s="63"/>
      <c r="F80" s="67"/>
    </row>
    <row r="81" spans="1:6" ht="38.25">
      <c r="A81" s="34" t="s">
        <v>478</v>
      </c>
      <c r="B81" s="80" t="s">
        <v>453</v>
      </c>
      <c r="C81" s="50" t="s">
        <v>498</v>
      </c>
      <c r="D81" s="11" t="str">
        <f>HYPERLINK("#'Пояснения'!" &amp; ADDRESS(MATCH(B81,Пояснения!$B$2:$B$146, 0), 2),B81)</f>
        <v xml:space="preserve">iE8.1а </v>
      </c>
      <c r="E81" s="63"/>
      <c r="F81" s="67"/>
    </row>
    <row r="82" spans="1:6" ht="38.25">
      <c r="A82" s="34" t="s">
        <v>479</v>
      </c>
      <c r="B82" s="80" t="s">
        <v>455</v>
      </c>
      <c r="C82" s="50" t="s">
        <v>499</v>
      </c>
      <c r="D82" s="11" t="str">
        <f>HYPERLINK("#'Пояснения'!" &amp; ADDRESS(MATCH(B82,Пояснения!$B$2:$B$146, 0), 2),B82)</f>
        <v xml:space="preserve">iE8.2а </v>
      </c>
      <c r="E82" s="63"/>
      <c r="F82" s="67"/>
    </row>
    <row r="83" spans="1:6" ht="51">
      <c r="A83" s="34" t="s">
        <v>480</v>
      </c>
      <c r="B83" s="80" t="s">
        <v>457</v>
      </c>
      <c r="C83" s="50" t="s">
        <v>500</v>
      </c>
      <c r="D83" s="11" t="str">
        <f>HYPERLINK("#'Пояснения'!" &amp; ADDRESS(MATCH(B83,Пояснения!$B$2:$B$146, 0), 2),B83)</f>
        <v>МР</v>
      </c>
      <c r="E83" s="63"/>
      <c r="F83" s="67"/>
    </row>
    <row r="84" spans="1:6">
      <c r="A84" s="34" t="s">
        <v>502</v>
      </c>
      <c r="B84" s="16" t="s">
        <v>113</v>
      </c>
      <c r="C84" s="16" t="s">
        <v>114</v>
      </c>
      <c r="D84" s="11" t="str">
        <f>HYPERLINK("#'Пояснения'!" &amp; ADDRESS(MATCH(B84,Пояснения!$B$2:$B$146, 0), 2),B84)</f>
        <v>iF98</v>
      </c>
      <c r="E84" s="65">
        <f>SUM(E85:E87)</f>
        <v>0</v>
      </c>
      <c r="F84" s="67"/>
    </row>
    <row r="85" spans="1:6" ht="25.5">
      <c r="A85" s="82" t="s">
        <v>503</v>
      </c>
      <c r="B85" s="10" t="s">
        <v>115</v>
      </c>
      <c r="C85" s="10" t="s">
        <v>116</v>
      </c>
      <c r="D85" s="11" t="str">
        <f>HYPERLINK("#'Пояснения'!" &amp; ADDRESS(MATCH(B85,Пояснения!$B$2:$B$146, 0), 2),B85)</f>
        <v>F24</v>
      </c>
      <c r="E85" s="63"/>
      <c r="F85" s="67"/>
    </row>
    <row r="86" spans="1:6" ht="25.5">
      <c r="A86" s="82" t="s">
        <v>504</v>
      </c>
      <c r="B86" s="10" t="s">
        <v>117</v>
      </c>
      <c r="C86" s="10" t="s">
        <v>118</v>
      </c>
      <c r="D86" s="11" t="str">
        <f>HYPERLINK("#'Пояснения'!" &amp; ADDRESS(MATCH(B86,Пояснения!$B$2:$B$146, 0), 2),B86)</f>
        <v>wF20</v>
      </c>
      <c r="E86" s="63"/>
      <c r="F86" s="67"/>
    </row>
    <row r="87" spans="1:6" ht="38.25">
      <c r="A87" s="82" t="s">
        <v>505</v>
      </c>
      <c r="B87" s="10" t="s">
        <v>119</v>
      </c>
      <c r="C87" s="10" t="s">
        <v>120</v>
      </c>
      <c r="D87" s="11" t="str">
        <f>HYPERLINK("#'Пояснения'!" &amp; ADDRESS(MATCH(B87,Пояснения!$B$2:$B$146, 0), 2),B87)</f>
        <v xml:space="preserve">iF88 </v>
      </c>
      <c r="E87" s="63"/>
      <c r="F87" s="67"/>
    </row>
    <row r="88" spans="1:6" ht="25.5">
      <c r="A88" s="34" t="s">
        <v>506</v>
      </c>
      <c r="B88" s="16" t="s">
        <v>121</v>
      </c>
      <c r="C88" s="16" t="s">
        <v>122</v>
      </c>
      <c r="D88" s="11" t="str">
        <f>HYPERLINK("#'Пояснения'!" &amp; ADDRESS(MATCH(B88,Пояснения!$B$2:$B$146, 0), 2),B88)</f>
        <v>iF99</v>
      </c>
      <c r="E88" s="65">
        <f>E89+E93+E98</f>
        <v>0</v>
      </c>
      <c r="F88" s="67"/>
    </row>
    <row r="89" spans="1:6" ht="25.5">
      <c r="A89" s="34" t="s">
        <v>507</v>
      </c>
      <c r="B89" s="17" t="s">
        <v>123</v>
      </c>
      <c r="C89" s="17" t="s">
        <v>124</v>
      </c>
      <c r="D89" s="11" t="str">
        <f>HYPERLINK("#'Пояснения'!" &amp; ADDRESS(MATCH(B89,Пояснения!$B$2:$B$146, 0), 2),B89)</f>
        <v>F23</v>
      </c>
      <c r="E89" s="65">
        <f t="shared" ref="E89" si="0">SUM(E90:E92)+E37</f>
        <v>0</v>
      </c>
      <c r="F89" s="67"/>
    </row>
    <row r="90" spans="1:6">
      <c r="A90" s="34" t="s">
        <v>508</v>
      </c>
      <c r="B90" s="10" t="s">
        <v>125</v>
      </c>
      <c r="C90" s="10" t="s">
        <v>126</v>
      </c>
      <c r="D90" s="11" t="str">
        <f>HYPERLINK("#'Пояснения'!" &amp; ADDRESS(MATCH(B90,Пояснения!$B$2:$B$146, 0), 2),B90)</f>
        <v>iF17</v>
      </c>
      <c r="E90" s="63"/>
      <c r="F90" s="67"/>
    </row>
    <row r="91" spans="1:6">
      <c r="A91" s="34" t="s">
        <v>509</v>
      </c>
      <c r="B91" s="10" t="s">
        <v>127</v>
      </c>
      <c r="C91" s="10" t="s">
        <v>128</v>
      </c>
      <c r="D91" s="11" t="str">
        <f>HYPERLINK("#'Пояснения'!" &amp; ADDRESS(MATCH(B91,Пояснения!$B$2:$B$146, 0), 2),B91)</f>
        <v>F18</v>
      </c>
      <c r="E91" s="63"/>
      <c r="F91" s="67"/>
    </row>
    <row r="92" spans="1:6" ht="25.5">
      <c r="A92" s="34" t="s">
        <v>510</v>
      </c>
      <c r="B92" s="10" t="s">
        <v>129</v>
      </c>
      <c r="C92" s="10" t="s">
        <v>130</v>
      </c>
      <c r="D92" s="11" t="str">
        <f>HYPERLINK("#'Пояснения'!" &amp; ADDRESS(MATCH(B92,Пояснения!$B$2:$B$146, 0), 2),B92)</f>
        <v>F19</v>
      </c>
      <c r="E92" s="63"/>
      <c r="F92" s="67"/>
    </row>
    <row r="93" spans="1:6" ht="25.5">
      <c r="A93" s="34" t="s">
        <v>511</v>
      </c>
      <c r="B93" s="17" t="s">
        <v>131</v>
      </c>
      <c r="C93" s="17" t="s">
        <v>132</v>
      </c>
      <c r="D93" s="11" t="str">
        <f>HYPERLINK("#'Пояснения'!" &amp; ADDRESS(MATCH(B93,Пояснения!$B$2:$B$146, 0), 2),B93)</f>
        <v>wF12</v>
      </c>
      <c r="E93" s="65">
        <f>SUM(E94:E97)</f>
        <v>0</v>
      </c>
      <c r="F93" s="67"/>
    </row>
    <row r="94" spans="1:6">
      <c r="A94" s="34" t="s">
        <v>512</v>
      </c>
      <c r="B94" s="10" t="s">
        <v>133</v>
      </c>
      <c r="C94" s="10" t="s">
        <v>134</v>
      </c>
      <c r="D94" s="11" t="str">
        <f>HYPERLINK("#'Пояснения'!" &amp; ADDRESS(MATCH(B94,Пояснения!$B$2:$B$146, 0), 2),B94)</f>
        <v xml:space="preserve">wF13 </v>
      </c>
      <c r="E94" s="63"/>
      <c r="F94" s="67"/>
    </row>
    <row r="95" spans="1:6">
      <c r="A95" s="34" t="s">
        <v>513</v>
      </c>
      <c r="B95" s="10" t="s">
        <v>135</v>
      </c>
      <c r="C95" s="10" t="s">
        <v>136</v>
      </c>
      <c r="D95" s="11" t="str">
        <f>HYPERLINK("#'Пояснения'!" &amp; ADDRESS(MATCH(B95,Пояснения!$B$2:$B$146, 0), 2),B95)</f>
        <v xml:space="preserve">wF14 </v>
      </c>
      <c r="E95" s="63"/>
      <c r="F95" s="67"/>
    </row>
    <row r="96" spans="1:6">
      <c r="A96" s="34" t="s">
        <v>514</v>
      </c>
      <c r="B96" s="10" t="s">
        <v>137</v>
      </c>
      <c r="C96" s="10" t="s">
        <v>138</v>
      </c>
      <c r="D96" s="11" t="str">
        <f>HYPERLINK("#'Пояснения'!" &amp; ADDRESS(MATCH(B96,Пояснения!$B$2:$B$146, 0), 2),B96)</f>
        <v xml:space="preserve">iwF15 </v>
      </c>
      <c r="E96" s="63"/>
      <c r="F96" s="67"/>
    </row>
    <row r="97" spans="1:6" ht="25.5">
      <c r="A97" s="34" t="s">
        <v>515</v>
      </c>
      <c r="B97" s="10" t="s">
        <v>139</v>
      </c>
      <c r="C97" s="10" t="s">
        <v>140</v>
      </c>
      <c r="D97" s="11" t="str">
        <f>HYPERLINK("#'Пояснения'!" &amp; ADDRESS(MATCH(B97,Пояснения!$B$2:$B$146, 0), 2),B97)</f>
        <v xml:space="preserve">wF16 </v>
      </c>
      <c r="E97" s="63"/>
      <c r="F97" s="67"/>
    </row>
    <row r="98" spans="1:6" ht="38.25">
      <c r="A98" s="34" t="s">
        <v>516</v>
      </c>
      <c r="B98" s="10" t="s">
        <v>141</v>
      </c>
      <c r="C98" s="10" t="s">
        <v>142</v>
      </c>
      <c r="D98" s="11" t="str">
        <f>HYPERLINK("#'Пояснения'!" &amp; ADDRESS(MATCH(B98,Пояснения!$B$2:$B$146, 0), 2),B98)</f>
        <v xml:space="preserve">iF89 </v>
      </c>
      <c r="E98" s="63"/>
      <c r="F98" s="67"/>
    </row>
    <row r="99" spans="1:6" ht="38.25">
      <c r="A99" s="34" t="s">
        <v>518</v>
      </c>
      <c r="B99" s="10" t="s">
        <v>143</v>
      </c>
      <c r="C99" s="10" t="s">
        <v>144</v>
      </c>
      <c r="D99" s="11" t="str">
        <f>HYPERLINK("#'Пояснения'!" &amp; ADDRESS(MATCH(B99,Пояснения!$B$2:$B$146, 0), 2),B99)</f>
        <v xml:space="preserve">iE8 </v>
      </c>
      <c r="E99" s="63"/>
      <c r="F99" s="67"/>
    </row>
    <row r="100" spans="1:6" ht="51">
      <c r="A100" s="34" t="s">
        <v>519</v>
      </c>
      <c r="B100" s="10" t="s">
        <v>145</v>
      </c>
      <c r="C100" s="10" t="s">
        <v>146</v>
      </c>
      <c r="D100" s="11" t="str">
        <f>HYPERLINK("#'Пояснения'!" &amp; ADDRESS(MATCH(B100,Пояснения!$B$2:$B$146, 0), 2),B100)</f>
        <v>iE10</v>
      </c>
      <c r="E100" s="63"/>
      <c r="F100" s="67"/>
    </row>
    <row r="101" spans="1:6" ht="38.25">
      <c r="A101" s="34" t="s">
        <v>593</v>
      </c>
      <c r="B101" s="10" t="s">
        <v>147</v>
      </c>
      <c r="C101" s="10" t="s">
        <v>148</v>
      </c>
      <c r="D101" s="11" t="str">
        <f>HYPERLINK("#'Пояснения'!" &amp; ADDRESS(MATCH(B101,Пояснения!$B$2:$B$146, 0), 2),B101)</f>
        <v xml:space="preserve">iwE8 </v>
      </c>
      <c r="E101" s="63"/>
      <c r="F101" s="67"/>
    </row>
    <row r="102" spans="1:6" ht="51">
      <c r="A102" s="34" t="s">
        <v>594</v>
      </c>
      <c r="B102" s="10" t="s">
        <v>149</v>
      </c>
      <c r="C102" s="10" t="s">
        <v>150</v>
      </c>
      <c r="D102" s="11" t="str">
        <f>HYPERLINK("#'Пояснения'!" &amp; ADDRESS(MATCH(B102,Пояснения!$B$2:$B$146, 0), 2),B102)</f>
        <v xml:space="preserve">iwE10 </v>
      </c>
      <c r="E102" s="63"/>
      <c r="F102" s="67"/>
    </row>
    <row r="103" spans="1:6" ht="25.5">
      <c r="A103" s="34" t="s">
        <v>595</v>
      </c>
      <c r="B103" s="10" t="s">
        <v>151</v>
      </c>
      <c r="C103" s="10" t="s">
        <v>152</v>
      </c>
      <c r="D103" s="11" t="str">
        <f>HYPERLINK("#'Пояснения'!" &amp; ADDRESS(MATCH(B103,Пояснения!$B$2:$B$146, 0), 2),B103)</f>
        <v>B1</v>
      </c>
      <c r="E103" s="63"/>
      <c r="F103" s="67"/>
    </row>
    <row r="104" spans="1:6" ht="25.5" customHeight="1">
      <c r="A104" s="34" t="s">
        <v>596</v>
      </c>
      <c r="B104" s="12" t="s">
        <v>153</v>
      </c>
      <c r="C104" s="10" t="s">
        <v>154</v>
      </c>
      <c r="D104" s="11" t="str">
        <f>HYPERLINK("#'Пояснения'!" &amp; ADDRESS(MATCH(B104,Пояснения!$B$2:$B$146, 0), 2),B104)</f>
        <v>C24</v>
      </c>
      <c r="E104" s="63"/>
      <c r="F104" s="67"/>
    </row>
    <row r="105" spans="1:6" ht="25.5">
      <c r="A105" s="34" t="s">
        <v>597</v>
      </c>
      <c r="B105" s="10" t="s">
        <v>155</v>
      </c>
      <c r="C105" s="10" t="s">
        <v>156</v>
      </c>
      <c r="D105" s="11" t="str">
        <f>HYPERLINK("#'Пояснения'!" &amp; ADDRESS(MATCH(B105,Пояснения!$B$2:$B$146, 0), 2),B105)</f>
        <v>wB1</v>
      </c>
      <c r="E105" s="63"/>
      <c r="F105" s="67"/>
    </row>
    <row r="106" spans="1:6" ht="23.25" customHeight="1" thickBot="1">
      <c r="A106" s="35" t="s">
        <v>598</v>
      </c>
      <c r="B106" s="23" t="s">
        <v>157</v>
      </c>
      <c r="C106" s="24" t="s">
        <v>158</v>
      </c>
      <c r="D106" s="25" t="str">
        <f>HYPERLINK("#'Пояснения'!" &amp; ADDRESS(MATCH(B106,Пояснения!$B$2:$B$146, 0), 2),B106)</f>
        <v>C29</v>
      </c>
      <c r="E106" s="66"/>
      <c r="F106" s="68"/>
    </row>
    <row r="107" spans="1:6">
      <c r="D107" s="6"/>
    </row>
    <row r="108" spans="1:6">
      <c r="A108" s="30" t="s">
        <v>379</v>
      </c>
      <c r="B108" s="102">
        <f>'1.Анкетна карта'!C18</f>
        <v>0</v>
      </c>
    </row>
    <row r="109" spans="1:6">
      <c r="D109" s="1" t="s">
        <v>374</v>
      </c>
      <c r="E109" s="1" t="s">
        <v>375</v>
      </c>
    </row>
    <row r="110" spans="1:6">
      <c r="D110" s="102">
        <f>'1.Анкетна карта'!C30:C30</f>
        <v>0</v>
      </c>
      <c r="F110" s="1" t="s">
        <v>376</v>
      </c>
    </row>
    <row r="111" spans="1:6">
      <c r="D111" s="1"/>
    </row>
    <row r="113" spans="4:6">
      <c r="D113" s="1" t="s">
        <v>378</v>
      </c>
      <c r="E113" s="1" t="s">
        <v>375</v>
      </c>
    </row>
    <row r="114" spans="4:6">
      <c r="D114" s="102">
        <f>'1.Анкетна карта'!C25</f>
        <v>0</v>
      </c>
      <c r="F114" s="1" t="s">
        <v>377</v>
      </c>
    </row>
  </sheetData>
  <mergeCells count="4">
    <mergeCell ref="F1:G1"/>
    <mergeCell ref="B2:E2"/>
    <mergeCell ref="B3:E3"/>
    <mergeCell ref="B4:E4"/>
  </mergeCells>
  <conditionalFormatting sqref="B6:B63 B84:B106">
    <cfRule type="duplicateValues" dxfId="2" priority="2"/>
  </conditionalFormatting>
  <conditionalFormatting sqref="A6">
    <cfRule type="duplicateValues" dxfId="1" priority="1"/>
  </conditionalFormatting>
  <hyperlinks>
    <hyperlink ref="D37" location="Пояснения!B52" display="DMAm"/>
    <hyperlink ref="D38" location="Пояснения!B52" display="DMAm"/>
  </hyperlinks>
  <printOptions horizontalCentered="1"/>
  <pageMargins left="0.39370078740157483" right="0.39370078740157483" top="0.6692913385826772" bottom="0.39370078740157483" header="0.39370078740157483" footer="0.39370078740157483"/>
  <pageSetup paperSize="9" scale="61" fitToHeight="4" orientation="portrait" r:id="rId1"/>
  <headerFooter alignWithMargins="0">
    <oddFooter>&amp;R&amp;P</oddFooter>
  </headerFooter>
  <rowBreaks count="2" manualBreakCount="2">
    <brk id="40" max="5" man="1"/>
    <brk id="8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2:G33"/>
  <sheetViews>
    <sheetView tabSelected="1" view="pageBreakPreview" zoomScaleNormal="100" zoomScaleSheetLayoutView="100" workbookViewId="0">
      <pane xSplit="7" ySplit="6" topLeftCell="H7" activePane="bottomRight" state="frozen"/>
      <selection pane="topRight" activeCell="G1" sqref="G1"/>
      <selection pane="bottomLeft" activeCell="A6" sqref="A6"/>
      <selection pane="bottomRight" activeCell="H10" sqref="H10"/>
    </sheetView>
  </sheetViews>
  <sheetFormatPr defaultRowHeight="12.75"/>
  <cols>
    <col min="1" max="1" width="3.140625" style="81" customWidth="1"/>
    <col min="2" max="2" width="9.140625" style="81"/>
    <col min="3" max="3" width="63.42578125" style="81" bestFit="1" customWidth="1"/>
    <col min="4" max="4" width="9.140625" style="81"/>
    <col min="5" max="5" width="11.7109375" style="81" customWidth="1"/>
    <col min="6" max="6" width="34.42578125" style="81" customWidth="1"/>
    <col min="7" max="7" width="49.85546875" style="81" customWidth="1"/>
    <col min="8" max="8" width="31.85546875" style="81" customWidth="1"/>
    <col min="9" max="16384" width="9.140625" style="81"/>
  </cols>
  <sheetData>
    <row r="2" spans="2:7" ht="48.75" customHeight="1">
      <c r="C2" s="164" t="s">
        <v>584</v>
      </c>
      <c r="D2" s="164"/>
      <c r="E2" s="164"/>
      <c r="F2" s="164"/>
      <c r="G2" s="164"/>
    </row>
    <row r="3" spans="2:7" ht="32.25" customHeight="1">
      <c r="C3" s="164" t="str">
        <f>'1.Анкетна карта'!$A$3</f>
        <v xml:space="preserve">на , , гр. </v>
      </c>
      <c r="D3" s="164"/>
      <c r="E3" s="164"/>
      <c r="F3" s="164"/>
      <c r="G3" s="164"/>
    </row>
    <row r="4" spans="2:7" ht="15.75">
      <c r="C4" s="164" t="str">
        <f>'1.Анкетна карта'!$A$4</f>
        <v xml:space="preserve">ЕИК по БУЛСТАТ: </v>
      </c>
      <c r="D4" s="164"/>
      <c r="E4" s="164"/>
      <c r="F4" s="164"/>
      <c r="G4" s="164"/>
    </row>
    <row r="6" spans="2:7" ht="51">
      <c r="B6" s="8" t="s">
        <v>0</v>
      </c>
      <c r="C6" s="7" t="s">
        <v>537</v>
      </c>
      <c r="D6" s="7" t="s">
        <v>538</v>
      </c>
      <c r="E6" s="7" t="s">
        <v>630</v>
      </c>
      <c r="F6" s="7" t="s">
        <v>629</v>
      </c>
      <c r="G6" s="7" t="s">
        <v>2</v>
      </c>
    </row>
    <row r="7" spans="2:7" ht="22.5">
      <c r="B7" s="85">
        <v>1</v>
      </c>
      <c r="C7" s="84" t="s">
        <v>525</v>
      </c>
      <c r="D7" s="83"/>
      <c r="E7" s="83"/>
      <c r="F7" s="83"/>
      <c r="G7" s="155" t="s">
        <v>649</v>
      </c>
    </row>
    <row r="8" spans="2:7" ht="45">
      <c r="B8" s="85">
        <v>2</v>
      </c>
      <c r="C8" s="84" t="s">
        <v>530</v>
      </c>
      <c r="D8" s="83"/>
      <c r="E8" s="83"/>
      <c r="F8" s="83"/>
      <c r="G8" s="155" t="s">
        <v>631</v>
      </c>
    </row>
    <row r="9" spans="2:7" ht="45">
      <c r="B9" s="85">
        <v>3</v>
      </c>
      <c r="C9" s="84" t="s">
        <v>526</v>
      </c>
      <c r="D9" s="83"/>
      <c r="E9" s="83"/>
      <c r="F9" s="83"/>
      <c r="G9" s="155" t="s">
        <v>650</v>
      </c>
    </row>
    <row r="10" spans="2:7" ht="33.75">
      <c r="B10" s="85">
        <v>4</v>
      </c>
      <c r="C10" s="84" t="s">
        <v>591</v>
      </c>
      <c r="D10" s="83"/>
      <c r="E10" s="83"/>
      <c r="F10" s="83"/>
      <c r="G10" s="155" t="s">
        <v>632</v>
      </c>
    </row>
    <row r="11" spans="2:7" ht="45">
      <c r="B11" s="85">
        <v>5</v>
      </c>
      <c r="C11" s="84" t="s">
        <v>527</v>
      </c>
      <c r="D11" s="83"/>
      <c r="E11" s="83"/>
      <c r="F11" s="83"/>
      <c r="G11" s="155" t="s">
        <v>633</v>
      </c>
    </row>
    <row r="12" spans="2:7" ht="33.75">
      <c r="B12" s="85">
        <v>6</v>
      </c>
      <c r="C12" s="84" t="s">
        <v>300</v>
      </c>
      <c r="D12" s="83"/>
      <c r="E12" s="83"/>
      <c r="F12" s="83"/>
      <c r="G12" s="155" t="s">
        <v>634</v>
      </c>
    </row>
    <row r="13" spans="2:7" ht="45">
      <c r="B13" s="85">
        <v>7</v>
      </c>
      <c r="C13" s="84" t="s">
        <v>531</v>
      </c>
      <c r="D13" s="83"/>
      <c r="E13" s="83"/>
      <c r="F13" s="83"/>
      <c r="G13" s="155" t="s">
        <v>635</v>
      </c>
    </row>
    <row r="14" spans="2:7" ht="45">
      <c r="B14" s="85">
        <v>8</v>
      </c>
      <c r="C14" s="84" t="s">
        <v>532</v>
      </c>
      <c r="D14" s="83"/>
      <c r="E14" s="83"/>
      <c r="F14" s="83"/>
      <c r="G14" s="155" t="s">
        <v>636</v>
      </c>
    </row>
    <row r="15" spans="2:7" ht="45">
      <c r="B15" s="85">
        <v>9</v>
      </c>
      <c r="C15" s="84" t="s">
        <v>533</v>
      </c>
      <c r="D15" s="83"/>
      <c r="E15" s="83"/>
      <c r="F15" s="83"/>
      <c r="G15" s="155" t="s">
        <v>637</v>
      </c>
    </row>
    <row r="16" spans="2:7" ht="22.5">
      <c r="B16" s="85">
        <v>10</v>
      </c>
      <c r="C16" s="84" t="s">
        <v>534</v>
      </c>
      <c r="D16" s="83"/>
      <c r="E16" s="83"/>
      <c r="F16" s="83"/>
      <c r="G16" s="155" t="s">
        <v>638</v>
      </c>
    </row>
    <row r="17" spans="2:7" ht="33.75">
      <c r="B17" s="85">
        <v>11</v>
      </c>
      <c r="C17" s="84" t="s">
        <v>394</v>
      </c>
      <c r="D17" s="83"/>
      <c r="E17" s="83"/>
      <c r="F17" s="83"/>
      <c r="G17" s="155" t="s">
        <v>639</v>
      </c>
    </row>
    <row r="18" spans="2:7">
      <c r="B18" s="85">
        <v>12</v>
      </c>
      <c r="C18" s="84" t="s">
        <v>400</v>
      </c>
      <c r="D18" s="83"/>
      <c r="E18" s="83"/>
      <c r="F18" s="83"/>
      <c r="G18" s="155" t="s">
        <v>640</v>
      </c>
    </row>
    <row r="19" spans="2:7" ht="22.5">
      <c r="B19" s="85">
        <v>13</v>
      </c>
      <c r="C19" s="84" t="s">
        <v>641</v>
      </c>
      <c r="D19" s="83"/>
      <c r="E19" s="83"/>
      <c r="F19" s="83"/>
      <c r="G19" s="155" t="s">
        <v>643</v>
      </c>
    </row>
    <row r="20" spans="2:7" ht="45">
      <c r="B20" s="85">
        <v>14</v>
      </c>
      <c r="C20" s="84" t="s">
        <v>642</v>
      </c>
      <c r="D20" s="83"/>
      <c r="E20" s="83"/>
      <c r="F20" s="83"/>
      <c r="G20" s="155" t="s">
        <v>644</v>
      </c>
    </row>
    <row r="21" spans="2:7" ht="45">
      <c r="B21" s="85">
        <v>15</v>
      </c>
      <c r="C21" s="84" t="s">
        <v>459</v>
      </c>
      <c r="D21" s="83"/>
      <c r="E21" s="83"/>
      <c r="F21" s="83"/>
      <c r="G21" s="155" t="s">
        <v>645</v>
      </c>
    </row>
    <row r="22" spans="2:7" ht="45">
      <c r="B22" s="85">
        <v>16</v>
      </c>
      <c r="C22" s="84" t="s">
        <v>627</v>
      </c>
      <c r="D22" s="83"/>
      <c r="E22" s="83"/>
      <c r="F22" s="83"/>
      <c r="G22" s="155" t="s">
        <v>646</v>
      </c>
    </row>
    <row r="23" spans="2:7" ht="25.5" customHeight="1">
      <c r="B23" s="85">
        <v>17</v>
      </c>
      <c r="C23" s="84" t="s">
        <v>298</v>
      </c>
      <c r="D23" s="83"/>
      <c r="E23" s="83"/>
      <c r="F23" s="83"/>
      <c r="G23" s="155" t="s">
        <v>647</v>
      </c>
    </row>
    <row r="24" spans="2:7" ht="33.75">
      <c r="B24" s="85">
        <v>18</v>
      </c>
      <c r="C24" s="84" t="s">
        <v>592</v>
      </c>
      <c r="D24" s="83"/>
      <c r="E24" s="83"/>
      <c r="F24" s="83"/>
      <c r="G24" s="155" t="s">
        <v>648</v>
      </c>
    </row>
    <row r="27" spans="2:7">
      <c r="B27" s="86" t="s">
        <v>379</v>
      </c>
      <c r="C27" s="123">
        <f>'1.Анкетна карта'!C18</f>
        <v>0</v>
      </c>
      <c r="D27" s="87"/>
      <c r="E27" s="87"/>
      <c r="F27" s="88"/>
      <c r="G27" s="87"/>
    </row>
    <row r="28" spans="2:7">
      <c r="B28" s="86"/>
      <c r="C28" s="87"/>
      <c r="D28" s="87" t="s">
        <v>374</v>
      </c>
      <c r="E28" s="87"/>
      <c r="G28" s="124" t="s">
        <v>375</v>
      </c>
    </row>
    <row r="29" spans="2:7">
      <c r="B29" s="86"/>
      <c r="C29" s="87"/>
      <c r="D29" s="123">
        <f>'1.Анкетна карта'!C30</f>
        <v>0</v>
      </c>
      <c r="E29" s="123"/>
      <c r="G29" s="124" t="s">
        <v>376</v>
      </c>
    </row>
    <row r="30" spans="2:7">
      <c r="B30" s="86"/>
      <c r="C30" s="87"/>
      <c r="D30" s="87"/>
      <c r="E30" s="87"/>
      <c r="G30" s="124"/>
    </row>
    <row r="31" spans="2:7">
      <c r="B31" s="86"/>
      <c r="C31" s="87"/>
      <c r="D31" s="88"/>
      <c r="E31" s="88"/>
      <c r="G31" s="124"/>
    </row>
    <row r="32" spans="2:7">
      <c r="B32" s="86"/>
      <c r="C32" s="87"/>
      <c r="D32" s="87" t="s">
        <v>378</v>
      </c>
      <c r="E32" s="87"/>
      <c r="G32" s="124" t="s">
        <v>375</v>
      </c>
    </row>
    <row r="33" spans="2:7">
      <c r="B33" s="86"/>
      <c r="C33" s="87"/>
      <c r="D33" s="123">
        <f>'1.Анкетна карта'!C25</f>
        <v>0</v>
      </c>
      <c r="E33" s="123"/>
      <c r="G33" s="124" t="s">
        <v>377</v>
      </c>
    </row>
  </sheetData>
  <mergeCells count="3">
    <mergeCell ref="C2:G2"/>
    <mergeCell ref="C3:G3"/>
    <mergeCell ref="C4:G4"/>
  </mergeCells>
  <pageMargins left="0.7" right="0.7" top="0.75" bottom="0.75" header="0.3" footer="0.3"/>
  <pageSetup paperSize="9" scale="50" orientation="portrait" r:id="rId1"/>
  <colBreaks count="1" manualBreakCount="1">
    <brk id="7" max="33"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F296"/>
  <sheetViews>
    <sheetView view="pageBreakPreview" zoomScaleNormal="85" zoomScaleSheetLayoutView="100" workbookViewId="0">
      <pane xSplit="1" ySplit="2" topLeftCell="B75" activePane="bottomRight" state="frozen"/>
      <selection pane="topRight" activeCell="B1" sqref="B1"/>
      <selection pane="bottomLeft" activeCell="A2" sqref="A2"/>
      <selection pane="bottomRight" activeCell="D116" sqref="D116"/>
    </sheetView>
  </sheetViews>
  <sheetFormatPr defaultRowHeight="12.75"/>
  <cols>
    <col min="1" max="1" width="8.140625" style="37" customWidth="1"/>
    <col min="2" max="2" width="7.7109375" style="38" customWidth="1"/>
    <col min="3" max="3" width="71.85546875" style="38" customWidth="1"/>
    <col min="4" max="4" width="30.28515625" style="75" customWidth="1"/>
    <col min="5" max="5" width="36.5703125" style="75" customWidth="1"/>
    <col min="6" max="6" width="37.85546875" style="38" customWidth="1"/>
    <col min="7" max="16384" width="9.140625" style="38"/>
  </cols>
  <sheetData>
    <row r="2" spans="1:6" ht="50.25" customHeight="1">
      <c r="A2" s="7" t="s">
        <v>305</v>
      </c>
      <c r="B2" s="8" t="s">
        <v>306</v>
      </c>
      <c r="C2" s="7" t="s">
        <v>2</v>
      </c>
      <c r="D2" s="7" t="s">
        <v>159</v>
      </c>
      <c r="E2" s="7" t="s">
        <v>160</v>
      </c>
      <c r="F2" s="8" t="s">
        <v>161</v>
      </c>
    </row>
    <row r="3" spans="1:6" ht="22.5" customHeight="1">
      <c r="A3" s="53" t="s">
        <v>162</v>
      </c>
      <c r="B3" s="54"/>
      <c r="C3" s="53" t="s">
        <v>355</v>
      </c>
      <c r="D3" s="76"/>
      <c r="E3" s="79"/>
      <c r="F3" s="57" t="s">
        <v>164</v>
      </c>
    </row>
    <row r="4" spans="1:6" ht="165.75">
      <c r="A4" s="9"/>
      <c r="B4" s="9" t="s">
        <v>3</v>
      </c>
      <c r="C4" s="15" t="s">
        <v>165</v>
      </c>
      <c r="D4" s="41" t="s">
        <v>166</v>
      </c>
      <c r="E4" s="177" t="s">
        <v>163</v>
      </c>
      <c r="F4" s="47"/>
    </row>
    <row r="5" spans="1:6" ht="25.5">
      <c r="A5" s="9"/>
      <c r="B5" s="12" t="s">
        <v>5</v>
      </c>
      <c r="C5" s="15" t="s">
        <v>167</v>
      </c>
      <c r="D5" s="41" t="s">
        <v>168</v>
      </c>
      <c r="E5" s="179"/>
      <c r="F5" s="47"/>
    </row>
    <row r="6" spans="1:6" ht="24" customHeight="1">
      <c r="A6" s="53" t="s">
        <v>169</v>
      </c>
      <c r="B6" s="54"/>
      <c r="C6" s="61" t="s">
        <v>356</v>
      </c>
      <c r="D6" s="76"/>
      <c r="E6" s="79"/>
      <c r="F6" s="59" t="s">
        <v>171</v>
      </c>
    </row>
    <row r="7" spans="1:6" ht="51" customHeight="1">
      <c r="A7" s="12"/>
      <c r="B7" s="13" t="s">
        <v>7</v>
      </c>
      <c r="C7" s="169" t="s">
        <v>172</v>
      </c>
      <c r="D7" s="44" t="s">
        <v>173</v>
      </c>
      <c r="E7" s="177" t="s">
        <v>170</v>
      </c>
      <c r="F7" s="198" t="s">
        <v>174</v>
      </c>
    </row>
    <row r="8" spans="1:6" ht="38.25">
      <c r="A8" s="12"/>
      <c r="B8" s="12" t="s">
        <v>9</v>
      </c>
      <c r="C8" s="187"/>
      <c r="D8" s="44" t="s">
        <v>173</v>
      </c>
      <c r="E8" s="178"/>
      <c r="F8" s="199"/>
    </row>
    <row r="9" spans="1:6" ht="38.25">
      <c r="A9" s="12"/>
      <c r="B9" s="12" t="s">
        <v>11</v>
      </c>
      <c r="C9" s="187"/>
      <c r="D9" s="44" t="s">
        <v>173</v>
      </c>
      <c r="E9" s="178"/>
      <c r="F9" s="199"/>
    </row>
    <row r="10" spans="1:6" ht="38.25">
      <c r="A10" s="12"/>
      <c r="B10" s="12" t="s">
        <v>13</v>
      </c>
      <c r="C10" s="187"/>
      <c r="D10" s="44" t="s">
        <v>173</v>
      </c>
      <c r="E10" s="178"/>
      <c r="F10" s="199"/>
    </row>
    <row r="11" spans="1:6" ht="38.25">
      <c r="A11" s="12"/>
      <c r="B11" s="12" t="s">
        <v>15</v>
      </c>
      <c r="C11" s="170"/>
      <c r="D11" s="44" t="s">
        <v>173</v>
      </c>
      <c r="E11" s="178"/>
      <c r="F11" s="200"/>
    </row>
    <row r="12" spans="1:6" ht="63.75" customHeight="1">
      <c r="A12" s="12"/>
      <c r="B12" s="13" t="s">
        <v>17</v>
      </c>
      <c r="C12" s="169" t="s">
        <v>175</v>
      </c>
      <c r="D12" s="44" t="s">
        <v>173</v>
      </c>
      <c r="E12" s="178"/>
      <c r="F12" s="198" t="s">
        <v>176</v>
      </c>
    </row>
    <row r="13" spans="1:6" ht="38.25">
      <c r="A13" s="12"/>
      <c r="B13" s="12" t="s">
        <v>19</v>
      </c>
      <c r="C13" s="187"/>
      <c r="D13" s="44" t="s">
        <v>173</v>
      </c>
      <c r="E13" s="178"/>
      <c r="F13" s="199"/>
    </row>
    <row r="14" spans="1:6" ht="38.25">
      <c r="A14" s="12"/>
      <c r="B14" s="12" t="s">
        <v>21</v>
      </c>
      <c r="C14" s="187"/>
      <c r="D14" s="44" t="s">
        <v>173</v>
      </c>
      <c r="E14" s="178"/>
      <c r="F14" s="199"/>
    </row>
    <row r="15" spans="1:6" ht="38.25">
      <c r="A15" s="12"/>
      <c r="B15" s="12" t="s">
        <v>23</v>
      </c>
      <c r="C15" s="187"/>
      <c r="D15" s="44" t="s">
        <v>173</v>
      </c>
      <c r="E15" s="178"/>
      <c r="F15" s="199"/>
    </row>
    <row r="16" spans="1:6" ht="38.25">
      <c r="A16" s="12"/>
      <c r="B16" s="12" t="s">
        <v>25</v>
      </c>
      <c r="C16" s="170"/>
      <c r="D16" s="44" t="s">
        <v>173</v>
      </c>
      <c r="E16" s="179"/>
      <c r="F16" s="200"/>
    </row>
    <row r="17" spans="1:6" ht="25.5" customHeight="1">
      <c r="A17" s="53" t="s">
        <v>177</v>
      </c>
      <c r="B17" s="54"/>
      <c r="C17" s="53" t="s">
        <v>357</v>
      </c>
      <c r="D17" s="76"/>
      <c r="E17" s="79"/>
      <c r="F17" s="59" t="s">
        <v>178</v>
      </c>
    </row>
    <row r="18" spans="1:6" ht="76.5" customHeight="1">
      <c r="A18" s="12"/>
      <c r="B18" s="13" t="s">
        <v>27</v>
      </c>
      <c r="C18" s="169" t="s">
        <v>179</v>
      </c>
      <c r="D18" s="44" t="s">
        <v>173</v>
      </c>
      <c r="E18" s="177" t="s">
        <v>170</v>
      </c>
      <c r="F18" s="198" t="s">
        <v>180</v>
      </c>
    </row>
    <row r="19" spans="1:6" ht="38.25">
      <c r="A19" s="12"/>
      <c r="B19" s="12" t="s">
        <v>29</v>
      </c>
      <c r="C19" s="187"/>
      <c r="D19" s="44" t="s">
        <v>173</v>
      </c>
      <c r="E19" s="178"/>
      <c r="F19" s="199"/>
    </row>
    <row r="20" spans="1:6" ht="38.25">
      <c r="A20" s="12"/>
      <c r="B20" s="12" t="s">
        <v>31</v>
      </c>
      <c r="C20" s="187"/>
      <c r="D20" s="44" t="s">
        <v>173</v>
      </c>
      <c r="E20" s="178"/>
      <c r="F20" s="199"/>
    </row>
    <row r="21" spans="1:6" ht="38.25">
      <c r="A21" s="12"/>
      <c r="B21" s="12" t="s">
        <v>33</v>
      </c>
      <c r="C21" s="187"/>
      <c r="D21" s="44" t="s">
        <v>173</v>
      </c>
      <c r="E21" s="178"/>
      <c r="F21" s="199"/>
    </row>
    <row r="22" spans="1:6" ht="38.25">
      <c r="A22" s="12"/>
      <c r="B22" s="12" t="s">
        <v>35</v>
      </c>
      <c r="C22" s="170"/>
      <c r="D22" s="44" t="s">
        <v>173</v>
      </c>
      <c r="E22" s="178"/>
      <c r="F22" s="200"/>
    </row>
    <row r="23" spans="1:6" ht="89.25" customHeight="1">
      <c r="A23" s="12"/>
      <c r="B23" s="13" t="s">
        <v>37</v>
      </c>
      <c r="C23" s="169" t="s">
        <v>181</v>
      </c>
      <c r="D23" s="44" t="s">
        <v>173</v>
      </c>
      <c r="E23" s="178"/>
      <c r="F23" s="198" t="s">
        <v>182</v>
      </c>
    </row>
    <row r="24" spans="1:6" ht="38.25">
      <c r="A24" s="12"/>
      <c r="B24" s="12" t="s">
        <v>39</v>
      </c>
      <c r="C24" s="187"/>
      <c r="D24" s="44" t="s">
        <v>173</v>
      </c>
      <c r="E24" s="178"/>
      <c r="F24" s="199"/>
    </row>
    <row r="25" spans="1:6" ht="38.25">
      <c r="A25" s="12"/>
      <c r="B25" s="12" t="s">
        <v>41</v>
      </c>
      <c r="C25" s="187"/>
      <c r="D25" s="44" t="s">
        <v>173</v>
      </c>
      <c r="E25" s="178"/>
      <c r="F25" s="199"/>
    </row>
    <row r="26" spans="1:6" ht="38.25">
      <c r="A26" s="12"/>
      <c r="B26" s="12" t="s">
        <v>43</v>
      </c>
      <c r="C26" s="187"/>
      <c r="D26" s="44" t="s">
        <v>173</v>
      </c>
      <c r="E26" s="178"/>
      <c r="F26" s="199"/>
    </row>
    <row r="27" spans="1:6" ht="38.25">
      <c r="A27" s="12"/>
      <c r="B27" s="12" t="s">
        <v>45</v>
      </c>
      <c r="C27" s="170"/>
      <c r="D27" s="44" t="s">
        <v>173</v>
      </c>
      <c r="E27" s="179"/>
      <c r="F27" s="200"/>
    </row>
    <row r="28" spans="1:6" ht="28.5" customHeight="1">
      <c r="A28" s="53" t="s">
        <v>183</v>
      </c>
      <c r="B28" s="54"/>
      <c r="C28" s="53" t="s">
        <v>358</v>
      </c>
      <c r="D28" s="76"/>
      <c r="E28" s="79"/>
      <c r="F28" s="60" t="s">
        <v>185</v>
      </c>
    </row>
    <row r="29" spans="1:6" ht="38.25">
      <c r="A29" s="12"/>
      <c r="B29" s="12" t="s">
        <v>47</v>
      </c>
      <c r="C29" s="45" t="s">
        <v>186</v>
      </c>
      <c r="D29" s="44" t="s">
        <v>173</v>
      </c>
      <c r="E29" s="169" t="s">
        <v>184</v>
      </c>
      <c r="F29" s="46"/>
    </row>
    <row r="30" spans="1:6" ht="38.25">
      <c r="A30" s="12"/>
      <c r="B30" s="12" t="s">
        <v>49</v>
      </c>
      <c r="C30" s="15" t="s">
        <v>187</v>
      </c>
      <c r="D30" s="44" t="s">
        <v>173</v>
      </c>
      <c r="E30" s="170"/>
      <c r="F30" s="46"/>
    </row>
    <row r="31" spans="1:6" ht="29.25" customHeight="1">
      <c r="A31" s="53" t="s">
        <v>188</v>
      </c>
      <c r="B31" s="54"/>
      <c r="C31" s="53" t="s">
        <v>359</v>
      </c>
      <c r="D31" s="76"/>
      <c r="E31" s="79"/>
      <c r="F31" s="60" t="s">
        <v>190</v>
      </c>
    </row>
    <row r="32" spans="1:6" ht="51">
      <c r="A32" s="12"/>
      <c r="B32" s="12" t="s">
        <v>51</v>
      </c>
      <c r="C32" s="15" t="s">
        <v>191</v>
      </c>
      <c r="D32" s="44" t="s">
        <v>192</v>
      </c>
      <c r="E32" s="169" t="s">
        <v>189</v>
      </c>
      <c r="F32" s="167"/>
    </row>
    <row r="33" spans="1:6" ht="38.25">
      <c r="A33" s="12"/>
      <c r="B33" s="12" t="s">
        <v>193</v>
      </c>
      <c r="C33" s="15" t="s">
        <v>194</v>
      </c>
      <c r="D33" s="44" t="s">
        <v>192</v>
      </c>
      <c r="E33" s="187"/>
      <c r="F33" s="197"/>
    </row>
    <row r="34" spans="1:6" ht="165.75">
      <c r="A34" s="12"/>
      <c r="B34" s="9" t="s">
        <v>3</v>
      </c>
      <c r="C34" s="15" t="s">
        <v>165</v>
      </c>
      <c r="D34" s="41" t="s">
        <v>166</v>
      </c>
      <c r="E34" s="187"/>
      <c r="F34" s="197"/>
    </row>
    <row r="35" spans="1:6" ht="165.75">
      <c r="A35" s="12"/>
      <c r="B35" s="12" t="s">
        <v>195</v>
      </c>
      <c r="C35" s="15" t="s">
        <v>586</v>
      </c>
      <c r="D35" s="44" t="s">
        <v>192</v>
      </c>
      <c r="E35" s="187"/>
      <c r="F35" s="197"/>
    </row>
    <row r="36" spans="1:6" ht="38.25">
      <c r="A36" s="12"/>
      <c r="B36" s="12" t="s">
        <v>196</v>
      </c>
      <c r="C36" s="15"/>
      <c r="D36" s="44" t="s">
        <v>192</v>
      </c>
      <c r="E36" s="187"/>
      <c r="F36" s="197"/>
    </row>
    <row r="37" spans="1:6" ht="89.25">
      <c r="A37" s="9"/>
      <c r="B37" s="9" t="s">
        <v>197</v>
      </c>
      <c r="C37" s="15" t="s">
        <v>198</v>
      </c>
      <c r="D37" s="44" t="s">
        <v>199</v>
      </c>
      <c r="E37" s="170"/>
      <c r="F37" s="168"/>
    </row>
    <row r="38" spans="1:6" ht="29.25" customHeight="1">
      <c r="A38" s="53" t="s">
        <v>200</v>
      </c>
      <c r="B38" s="55"/>
      <c r="C38" s="53" t="s">
        <v>360</v>
      </c>
      <c r="D38" s="76"/>
      <c r="E38" s="76"/>
      <c r="F38" s="53" t="s">
        <v>202</v>
      </c>
    </row>
    <row r="39" spans="1:6" ht="178.5">
      <c r="A39" s="38" t="s">
        <v>200</v>
      </c>
      <c r="B39" s="12"/>
      <c r="C39" s="15" t="s">
        <v>201</v>
      </c>
      <c r="D39" s="77"/>
      <c r="E39" s="188" t="s">
        <v>588</v>
      </c>
      <c r="F39" s="192" t="s">
        <v>351</v>
      </c>
    </row>
    <row r="40" spans="1:6" ht="51">
      <c r="A40" s="46"/>
      <c r="B40" s="12" t="s">
        <v>53</v>
      </c>
      <c r="C40" s="15" t="s">
        <v>203</v>
      </c>
      <c r="D40" s="44" t="s">
        <v>587</v>
      </c>
      <c r="E40" s="188"/>
      <c r="F40" s="193"/>
    </row>
    <row r="41" spans="1:6" ht="25.5">
      <c r="A41" s="46"/>
      <c r="B41" s="12" t="s">
        <v>55</v>
      </c>
      <c r="C41" s="15"/>
      <c r="D41" s="44" t="s">
        <v>204</v>
      </c>
      <c r="E41" s="188"/>
      <c r="F41" s="193"/>
    </row>
    <row r="42" spans="1:6" ht="51">
      <c r="A42" s="9"/>
      <c r="B42" s="12" t="s">
        <v>57</v>
      </c>
      <c r="C42" s="10" t="s">
        <v>205</v>
      </c>
      <c r="D42" s="44" t="s">
        <v>523</v>
      </c>
      <c r="E42" s="188"/>
      <c r="F42" s="194"/>
    </row>
    <row r="43" spans="1:6" ht="24" customHeight="1">
      <c r="A43" s="53" t="s">
        <v>206</v>
      </c>
      <c r="B43" s="55"/>
      <c r="C43" s="53" t="s">
        <v>361</v>
      </c>
      <c r="D43" s="76"/>
      <c r="E43" s="79"/>
      <c r="F43" s="60" t="s">
        <v>207</v>
      </c>
    </row>
    <row r="44" spans="1:6" ht="140.25">
      <c r="A44" s="9"/>
      <c r="B44" s="9" t="s">
        <v>59</v>
      </c>
      <c r="C44" s="15" t="s">
        <v>208</v>
      </c>
      <c r="D44" s="44" t="s">
        <v>192</v>
      </c>
      <c r="E44" s="177" t="s">
        <v>528</v>
      </c>
      <c r="F44" s="47"/>
    </row>
    <row r="45" spans="1:6" ht="76.5">
      <c r="A45" s="9"/>
      <c r="B45" s="9" t="s">
        <v>61</v>
      </c>
      <c r="C45" s="15" t="s">
        <v>209</v>
      </c>
      <c r="D45" s="44" t="s">
        <v>523</v>
      </c>
      <c r="E45" s="179"/>
      <c r="F45" s="47"/>
    </row>
    <row r="46" spans="1:6" ht="22.5" customHeight="1">
      <c r="A46" s="53" t="s">
        <v>340</v>
      </c>
      <c r="B46" s="55"/>
      <c r="C46" s="61" t="s">
        <v>362</v>
      </c>
      <c r="D46" s="76"/>
      <c r="E46" s="79"/>
      <c r="F46" s="60" t="s">
        <v>349</v>
      </c>
    </row>
    <row r="47" spans="1:6" ht="51">
      <c r="A47" s="12"/>
      <c r="B47" s="12" t="s">
        <v>338</v>
      </c>
      <c r="C47" s="15" t="s">
        <v>347</v>
      </c>
      <c r="D47" s="44" t="s">
        <v>523</v>
      </c>
      <c r="E47" s="169" t="s">
        <v>529</v>
      </c>
      <c r="F47" s="195"/>
    </row>
    <row r="48" spans="1:6" ht="25.5">
      <c r="A48" s="12"/>
      <c r="B48" s="12" t="s">
        <v>339</v>
      </c>
      <c r="C48" s="15" t="s">
        <v>348</v>
      </c>
      <c r="D48" s="44" t="s">
        <v>523</v>
      </c>
      <c r="E48" s="170"/>
      <c r="F48" s="196"/>
    </row>
    <row r="49" spans="1:6" ht="28.5" customHeight="1">
      <c r="A49" s="53" t="s">
        <v>212</v>
      </c>
      <c r="B49" s="55"/>
      <c r="C49" s="61" t="s">
        <v>363</v>
      </c>
      <c r="D49" s="76"/>
      <c r="E49" s="79"/>
      <c r="F49" s="60" t="s">
        <v>213</v>
      </c>
    </row>
    <row r="50" spans="1:6" ht="178.5">
      <c r="A50" s="9"/>
      <c r="B50" s="9" t="s">
        <v>65</v>
      </c>
      <c r="C50" s="10" t="s">
        <v>214</v>
      </c>
      <c r="D50" s="41" t="s">
        <v>215</v>
      </c>
      <c r="E50" s="169" t="s">
        <v>163</v>
      </c>
      <c r="F50" s="167"/>
    </row>
    <row r="51" spans="1:6" ht="25.5">
      <c r="A51" s="9"/>
      <c r="B51" s="12" t="s">
        <v>5</v>
      </c>
      <c r="C51" s="15" t="s">
        <v>167</v>
      </c>
      <c r="D51" s="41" t="s">
        <v>168</v>
      </c>
      <c r="E51" s="170"/>
      <c r="F51" s="168"/>
    </row>
    <row r="52" spans="1:6" ht="26.25" customHeight="1">
      <c r="A52" s="53" t="s">
        <v>216</v>
      </c>
      <c r="B52" s="55"/>
      <c r="C52" s="61" t="s">
        <v>364</v>
      </c>
      <c r="D52" s="76"/>
      <c r="E52" s="79"/>
      <c r="F52" s="60" t="s">
        <v>218</v>
      </c>
    </row>
    <row r="53" spans="1:6" ht="165.75">
      <c r="A53" s="9"/>
      <c r="B53" s="9" t="s">
        <v>67</v>
      </c>
      <c r="C53" s="10" t="s">
        <v>219</v>
      </c>
      <c r="D53" s="41" t="s">
        <v>215</v>
      </c>
      <c r="E53" s="169" t="s">
        <v>217</v>
      </c>
      <c r="F53" s="167"/>
    </row>
    <row r="54" spans="1:6" ht="25.5">
      <c r="A54" s="9"/>
      <c r="B54" s="12" t="s">
        <v>5</v>
      </c>
      <c r="C54" s="15" t="s">
        <v>167</v>
      </c>
      <c r="D54" s="41" t="s">
        <v>168</v>
      </c>
      <c r="E54" s="170"/>
      <c r="F54" s="168"/>
    </row>
    <row r="55" spans="1:6" ht="30.75" customHeight="1">
      <c r="A55" s="53" t="s">
        <v>220</v>
      </c>
      <c r="B55" s="55"/>
      <c r="C55" s="61" t="s">
        <v>365</v>
      </c>
      <c r="D55" s="76"/>
      <c r="E55" s="79"/>
      <c r="F55" s="60" t="s">
        <v>222</v>
      </c>
    </row>
    <row r="56" spans="1:6" ht="89.25" customHeight="1">
      <c r="A56" s="9"/>
      <c r="B56" s="9" t="s">
        <v>69</v>
      </c>
      <c r="C56" s="10" t="s">
        <v>223</v>
      </c>
      <c r="D56" s="41" t="s">
        <v>173</v>
      </c>
      <c r="E56" s="177" t="s">
        <v>221</v>
      </c>
      <c r="F56" s="47"/>
    </row>
    <row r="57" spans="1:6" ht="38.25">
      <c r="A57" s="9"/>
      <c r="B57" s="9" t="s">
        <v>71</v>
      </c>
      <c r="C57" s="10" t="s">
        <v>224</v>
      </c>
      <c r="D57" s="41" t="s">
        <v>173</v>
      </c>
      <c r="E57" s="179"/>
      <c r="F57" s="47"/>
    </row>
    <row r="58" spans="1:6">
      <c r="A58" s="42"/>
      <c r="B58" s="42"/>
      <c r="C58" s="42"/>
      <c r="D58" s="78"/>
      <c r="E58" s="78"/>
      <c r="F58" s="43"/>
    </row>
    <row r="59" spans="1:6" ht="24.75" customHeight="1">
      <c r="A59" s="53" t="s">
        <v>225</v>
      </c>
      <c r="B59" s="55"/>
      <c r="C59" s="61" t="s">
        <v>366</v>
      </c>
      <c r="D59" s="76"/>
      <c r="E59" s="79"/>
      <c r="F59" s="59" t="s">
        <v>227</v>
      </c>
    </row>
    <row r="60" spans="1:6" ht="51">
      <c r="A60" s="47"/>
      <c r="B60" s="15" t="s">
        <v>73</v>
      </c>
      <c r="C60" s="10" t="s">
        <v>228</v>
      </c>
      <c r="D60" s="44" t="s">
        <v>192</v>
      </c>
      <c r="E60" s="177" t="s">
        <v>226</v>
      </c>
      <c r="F60" s="189"/>
    </row>
    <row r="61" spans="1:6" ht="38.25">
      <c r="A61" s="47"/>
      <c r="B61" s="15" t="s">
        <v>75</v>
      </c>
      <c r="C61" s="10" t="s">
        <v>229</v>
      </c>
      <c r="D61" s="44" t="s">
        <v>192</v>
      </c>
      <c r="E61" s="178"/>
      <c r="F61" s="191"/>
    </row>
    <row r="62" spans="1:6" ht="38.25">
      <c r="A62" s="47"/>
      <c r="B62" s="15" t="s">
        <v>77</v>
      </c>
      <c r="C62" s="10" t="s">
        <v>230</v>
      </c>
      <c r="D62" s="44" t="s">
        <v>192</v>
      </c>
      <c r="E62" s="178"/>
      <c r="F62" s="191"/>
    </row>
    <row r="63" spans="1:6" ht="51">
      <c r="A63" s="47"/>
      <c r="B63" s="9" t="s">
        <v>79</v>
      </c>
      <c r="C63" s="15" t="s">
        <v>231</v>
      </c>
      <c r="D63" s="44" t="s">
        <v>523</v>
      </c>
      <c r="E63" s="179"/>
      <c r="F63" s="190"/>
    </row>
    <row r="64" spans="1:6" ht="27" customHeight="1">
      <c r="A64" s="53" t="s">
        <v>232</v>
      </c>
      <c r="B64" s="55"/>
      <c r="C64" s="61" t="s">
        <v>371</v>
      </c>
      <c r="D64" s="76"/>
      <c r="E64" s="79"/>
      <c r="F64" s="59" t="s">
        <v>234</v>
      </c>
    </row>
    <row r="65" spans="1:6" ht="33.75" customHeight="1">
      <c r="A65" s="10"/>
      <c r="B65" s="10" t="s">
        <v>81</v>
      </c>
      <c r="C65" s="15" t="s">
        <v>235</v>
      </c>
      <c r="D65" s="44" t="s">
        <v>210</v>
      </c>
      <c r="E65" s="169" t="s">
        <v>233</v>
      </c>
      <c r="F65" s="189"/>
    </row>
    <row r="66" spans="1:6" ht="41.25" customHeight="1">
      <c r="A66" s="10"/>
      <c r="B66" s="12" t="s">
        <v>64</v>
      </c>
      <c r="C66" s="15" t="s">
        <v>211</v>
      </c>
      <c r="D66" s="41" t="s">
        <v>236</v>
      </c>
      <c r="E66" s="170"/>
      <c r="F66" s="190"/>
    </row>
    <row r="67" spans="1:6" ht="29.25" customHeight="1">
      <c r="A67" s="53" t="s">
        <v>237</v>
      </c>
      <c r="B67" s="55"/>
      <c r="C67" s="61" t="s">
        <v>372</v>
      </c>
      <c r="D67" s="76"/>
      <c r="E67" s="79"/>
      <c r="F67" s="59" t="s">
        <v>238</v>
      </c>
    </row>
    <row r="68" spans="1:6" ht="114.75">
      <c r="A68" s="10"/>
      <c r="B68" s="10" t="s">
        <v>83</v>
      </c>
      <c r="C68" s="15" t="s">
        <v>239</v>
      </c>
      <c r="D68" s="44" t="s">
        <v>589</v>
      </c>
      <c r="E68" s="169" t="s">
        <v>590</v>
      </c>
      <c r="F68" s="189"/>
    </row>
    <row r="69" spans="1:6" ht="51">
      <c r="A69" s="10"/>
      <c r="B69" s="15" t="s">
        <v>53</v>
      </c>
      <c r="C69" s="15" t="s">
        <v>203</v>
      </c>
      <c r="D69" s="44" t="s">
        <v>589</v>
      </c>
      <c r="E69" s="170"/>
      <c r="F69" s="190"/>
    </row>
    <row r="70" spans="1:6" ht="29.25" customHeight="1">
      <c r="A70" s="53" t="s">
        <v>240</v>
      </c>
      <c r="B70" s="55"/>
      <c r="C70" s="61" t="s">
        <v>380</v>
      </c>
      <c r="D70" s="76"/>
      <c r="E70" s="79"/>
      <c r="F70" s="59" t="s">
        <v>242</v>
      </c>
    </row>
    <row r="71" spans="1:6" ht="38.25">
      <c r="A71" s="10"/>
      <c r="B71" s="10" t="s">
        <v>85</v>
      </c>
      <c r="C71" s="15" t="s">
        <v>243</v>
      </c>
      <c r="D71" s="44" t="s">
        <v>589</v>
      </c>
      <c r="E71" s="169" t="s">
        <v>241</v>
      </c>
      <c r="F71" s="189"/>
    </row>
    <row r="72" spans="1:6" ht="25.5">
      <c r="A72" s="10"/>
      <c r="B72" s="15" t="s">
        <v>87</v>
      </c>
      <c r="C72" s="15" t="s">
        <v>244</v>
      </c>
      <c r="D72" s="44" t="s">
        <v>589</v>
      </c>
      <c r="E72" s="170"/>
      <c r="F72" s="190"/>
    </row>
    <row r="73" spans="1:6" ht="32.25" customHeight="1">
      <c r="A73" s="53" t="s">
        <v>245</v>
      </c>
      <c r="B73" s="55"/>
      <c r="C73" s="61" t="s">
        <v>384</v>
      </c>
      <c r="D73" s="72"/>
      <c r="E73" s="79"/>
      <c r="F73" s="60" t="s">
        <v>247</v>
      </c>
    </row>
    <row r="74" spans="1:6" ht="76.5">
      <c r="A74" s="47"/>
      <c r="B74" s="9" t="s">
        <v>89</v>
      </c>
      <c r="C74" s="15" t="s">
        <v>248</v>
      </c>
      <c r="D74" s="44" t="s">
        <v>249</v>
      </c>
      <c r="E74" s="169" t="s">
        <v>246</v>
      </c>
      <c r="F74" s="167"/>
    </row>
    <row r="75" spans="1:6" ht="38.25">
      <c r="A75" s="47"/>
      <c r="B75" s="9" t="s">
        <v>91</v>
      </c>
      <c r="C75" s="15" t="s">
        <v>250</v>
      </c>
      <c r="D75" s="44" t="s">
        <v>249</v>
      </c>
      <c r="E75" s="170"/>
      <c r="F75" s="168"/>
    </row>
    <row r="76" spans="1:6" ht="36.75" customHeight="1">
      <c r="A76" s="53" t="s">
        <v>251</v>
      </c>
      <c r="B76" s="55"/>
      <c r="C76" s="61" t="s">
        <v>387</v>
      </c>
      <c r="D76" s="76"/>
      <c r="E76" s="79"/>
      <c r="F76" s="59" t="s">
        <v>253</v>
      </c>
    </row>
    <row r="77" spans="1:6" ht="38.25" customHeight="1">
      <c r="A77" s="47"/>
      <c r="B77" s="9" t="s">
        <v>93</v>
      </c>
      <c r="C77" s="15" t="s">
        <v>254</v>
      </c>
      <c r="D77" s="41" t="s">
        <v>255</v>
      </c>
      <c r="E77" s="169" t="s">
        <v>252</v>
      </c>
      <c r="F77" s="167"/>
    </row>
    <row r="78" spans="1:6" ht="76.5">
      <c r="A78" s="9"/>
      <c r="B78" s="9" t="s">
        <v>61</v>
      </c>
      <c r="C78" s="15" t="s">
        <v>256</v>
      </c>
      <c r="D78" s="44" t="s">
        <v>523</v>
      </c>
      <c r="E78" s="170"/>
      <c r="F78" s="168"/>
    </row>
    <row r="79" spans="1:6" ht="29.25" customHeight="1">
      <c r="A79" s="53" t="s">
        <v>389</v>
      </c>
      <c r="B79" s="55"/>
      <c r="C79" s="61" t="s">
        <v>390</v>
      </c>
      <c r="D79" s="72"/>
      <c r="E79" s="73"/>
      <c r="F79" s="74" t="s">
        <v>391</v>
      </c>
    </row>
    <row r="80" spans="1:6" ht="38.25">
      <c r="A80" s="9"/>
      <c r="B80" s="9" t="s">
        <v>392</v>
      </c>
      <c r="C80" s="15" t="s">
        <v>393</v>
      </c>
      <c r="D80" s="44" t="s">
        <v>394</v>
      </c>
      <c r="E80" s="169" t="s">
        <v>252</v>
      </c>
      <c r="F80" s="167"/>
    </row>
    <row r="81" spans="1:6" ht="76.5">
      <c r="A81" s="9"/>
      <c r="B81" s="9" t="s">
        <v>61</v>
      </c>
      <c r="C81" s="15" t="s">
        <v>256</v>
      </c>
      <c r="D81" s="44" t="s">
        <v>523</v>
      </c>
      <c r="E81" s="170"/>
      <c r="F81" s="168"/>
    </row>
    <row r="82" spans="1:6" ht="34.5" customHeight="1">
      <c r="A82" s="53" t="s">
        <v>257</v>
      </c>
      <c r="B82" s="55"/>
      <c r="C82" s="61" t="s">
        <v>397</v>
      </c>
      <c r="D82" s="76"/>
      <c r="E82" s="72"/>
      <c r="F82" s="59" t="s">
        <v>258</v>
      </c>
    </row>
    <row r="83" spans="1:6" ht="127.5">
      <c r="A83" s="10"/>
      <c r="B83" s="10" t="s">
        <v>95</v>
      </c>
      <c r="C83" s="15" t="s">
        <v>259</v>
      </c>
      <c r="D83" s="41" t="s">
        <v>400</v>
      </c>
      <c r="E83" s="188" t="s">
        <v>271</v>
      </c>
      <c r="F83" s="189"/>
    </row>
    <row r="84" spans="1:6" ht="63.75">
      <c r="A84" s="10"/>
      <c r="B84" s="10" t="s">
        <v>97</v>
      </c>
      <c r="C84" s="15" t="s">
        <v>261</v>
      </c>
      <c r="D84" s="41" t="s">
        <v>260</v>
      </c>
      <c r="E84" s="188"/>
      <c r="F84" s="190"/>
    </row>
    <row r="85" spans="1:6" ht="36.75" customHeight="1">
      <c r="A85" s="53" t="s">
        <v>262</v>
      </c>
      <c r="B85" s="55"/>
      <c r="C85" s="53" t="s">
        <v>398</v>
      </c>
      <c r="D85" s="76"/>
      <c r="E85" s="72"/>
      <c r="F85" s="60" t="s">
        <v>263</v>
      </c>
    </row>
    <row r="86" spans="1:6" ht="127.5">
      <c r="A86" s="46"/>
      <c r="B86" s="15" t="s">
        <v>99</v>
      </c>
      <c r="C86" s="15" t="s">
        <v>264</v>
      </c>
      <c r="D86" s="41" t="s">
        <v>260</v>
      </c>
      <c r="E86" s="186" t="s">
        <v>271</v>
      </c>
      <c r="F86" s="186"/>
    </row>
    <row r="87" spans="1:6" ht="63.75">
      <c r="A87" s="46"/>
      <c r="B87" s="10" t="s">
        <v>101</v>
      </c>
      <c r="C87" s="15" t="s">
        <v>265</v>
      </c>
      <c r="D87" s="41" t="s">
        <v>260</v>
      </c>
      <c r="E87" s="186"/>
      <c r="F87" s="186"/>
    </row>
    <row r="88" spans="1:6" ht="30.75" customHeight="1">
      <c r="A88" s="53" t="s">
        <v>266</v>
      </c>
      <c r="B88" s="58"/>
      <c r="C88" s="53" t="s">
        <v>399</v>
      </c>
      <c r="D88" s="76"/>
      <c r="E88" s="72"/>
      <c r="F88" s="60" t="s">
        <v>267</v>
      </c>
    </row>
    <row r="89" spans="1:6" ht="127.5">
      <c r="A89" s="46"/>
      <c r="B89" s="15" t="s">
        <v>103</v>
      </c>
      <c r="C89" s="15" t="s">
        <v>268</v>
      </c>
      <c r="D89" s="41" t="s">
        <v>260</v>
      </c>
      <c r="E89" s="177" t="s">
        <v>271</v>
      </c>
      <c r="F89" s="47"/>
    </row>
    <row r="90" spans="1:6" ht="63.75">
      <c r="A90" s="46"/>
      <c r="B90" s="10" t="s">
        <v>105</v>
      </c>
      <c r="C90" s="15" t="s">
        <v>269</v>
      </c>
      <c r="D90" s="41" t="s">
        <v>260</v>
      </c>
      <c r="E90" s="179"/>
      <c r="F90" s="47"/>
    </row>
    <row r="91" spans="1:6" ht="31.5" customHeight="1">
      <c r="A91" s="53" t="s">
        <v>270</v>
      </c>
      <c r="B91" s="55"/>
      <c r="C91" s="61" t="s">
        <v>407</v>
      </c>
      <c r="D91" s="76"/>
      <c r="E91" s="56"/>
      <c r="F91" s="59" t="s">
        <v>272</v>
      </c>
    </row>
    <row r="92" spans="1:6" ht="153">
      <c r="A92" s="10"/>
      <c r="B92" s="10" t="s">
        <v>107</v>
      </c>
      <c r="C92" s="50" t="s">
        <v>273</v>
      </c>
      <c r="D92" s="41" t="s">
        <v>260</v>
      </c>
      <c r="E92" s="169" t="s">
        <v>271</v>
      </c>
      <c r="F92" s="49"/>
    </row>
    <row r="93" spans="1:6" ht="51">
      <c r="A93" s="10"/>
      <c r="B93" s="10" t="s">
        <v>109</v>
      </c>
      <c r="C93" s="15" t="s">
        <v>274</v>
      </c>
      <c r="D93" s="41" t="s">
        <v>260</v>
      </c>
      <c r="E93" s="187"/>
      <c r="F93" s="49"/>
    </row>
    <row r="94" spans="1:6" ht="63.75">
      <c r="A94" s="47"/>
      <c r="B94" s="15" t="s">
        <v>111</v>
      </c>
      <c r="C94" s="15" t="s">
        <v>275</v>
      </c>
      <c r="D94" s="41" t="s">
        <v>260</v>
      </c>
      <c r="E94" s="170"/>
      <c r="F94" s="51"/>
    </row>
    <row r="95" spans="1:6" ht="38.25">
      <c r="A95" s="53" t="s">
        <v>411</v>
      </c>
      <c r="B95" s="58"/>
      <c r="C95" s="61" t="s">
        <v>441</v>
      </c>
      <c r="D95" s="72"/>
      <c r="E95" s="73"/>
      <c r="F95" s="61" t="s">
        <v>412</v>
      </c>
    </row>
    <row r="96" spans="1:6" ht="25.5">
      <c r="A96" s="47"/>
      <c r="B96" s="15" t="s">
        <v>413</v>
      </c>
      <c r="C96" s="15" t="s">
        <v>414</v>
      </c>
      <c r="D96" s="177" t="s">
        <v>443</v>
      </c>
      <c r="E96" s="169" t="s">
        <v>444</v>
      </c>
      <c r="F96" s="169"/>
    </row>
    <row r="97" spans="1:6" ht="25.5">
      <c r="A97" s="47"/>
      <c r="B97" s="15" t="s">
        <v>415</v>
      </c>
      <c r="C97" s="15" t="s">
        <v>416</v>
      </c>
      <c r="D97" s="178"/>
      <c r="E97" s="187"/>
      <c r="F97" s="187"/>
    </row>
    <row r="98" spans="1:6" ht="25.5">
      <c r="A98" s="47"/>
      <c r="B98" s="15" t="s">
        <v>417</v>
      </c>
      <c r="C98" s="15" t="s">
        <v>418</v>
      </c>
      <c r="D98" s="178"/>
      <c r="E98" s="187"/>
      <c r="F98" s="187"/>
    </row>
    <row r="99" spans="1:6" ht="38.25">
      <c r="A99" s="47"/>
      <c r="B99" s="15" t="s">
        <v>419</v>
      </c>
      <c r="C99" s="15" t="s">
        <v>420</v>
      </c>
      <c r="D99" s="178"/>
      <c r="E99" s="187"/>
      <c r="F99" s="187"/>
    </row>
    <row r="100" spans="1:6" ht="38.25">
      <c r="A100" s="47"/>
      <c r="B100" s="15" t="s">
        <v>421</v>
      </c>
      <c r="C100" s="15" t="s">
        <v>422</v>
      </c>
      <c r="D100" s="178"/>
      <c r="E100" s="187"/>
      <c r="F100" s="187"/>
    </row>
    <row r="101" spans="1:6" ht="25.5">
      <c r="A101" s="47"/>
      <c r="B101" s="15" t="s">
        <v>423</v>
      </c>
      <c r="C101" s="15" t="s">
        <v>424</v>
      </c>
      <c r="D101" s="178"/>
      <c r="E101" s="187"/>
      <c r="F101" s="187"/>
    </row>
    <row r="102" spans="1:6" ht="25.5">
      <c r="A102" s="47"/>
      <c r="B102" s="15" t="s">
        <v>425</v>
      </c>
      <c r="C102" s="15" t="s">
        <v>426</v>
      </c>
      <c r="D102" s="178"/>
      <c r="E102" s="187"/>
      <c r="F102" s="187"/>
    </row>
    <row r="103" spans="1:6" ht="25.5">
      <c r="A103" s="47"/>
      <c r="B103" s="15" t="s">
        <v>427</v>
      </c>
      <c r="C103" s="15" t="s">
        <v>428</v>
      </c>
      <c r="D103" s="178"/>
      <c r="E103" s="187"/>
      <c r="F103" s="187"/>
    </row>
    <row r="104" spans="1:6" ht="38.25">
      <c r="A104" s="47"/>
      <c r="B104" s="15" t="s">
        <v>429</v>
      </c>
      <c r="C104" s="15" t="s">
        <v>430</v>
      </c>
      <c r="D104" s="178"/>
      <c r="E104" s="187"/>
      <c r="F104" s="187"/>
    </row>
    <row r="105" spans="1:6" ht="38.25">
      <c r="A105" s="47"/>
      <c r="B105" s="15" t="s">
        <v>431</v>
      </c>
      <c r="C105" s="15" t="s">
        <v>432</v>
      </c>
      <c r="D105" s="178"/>
      <c r="E105" s="187"/>
      <c r="F105" s="187"/>
    </row>
    <row r="106" spans="1:6" ht="38.25">
      <c r="A106" s="47"/>
      <c r="B106" s="15" t="s">
        <v>433</v>
      </c>
      <c r="C106" s="15" t="s">
        <v>434</v>
      </c>
      <c r="D106" s="178"/>
      <c r="E106" s="187"/>
      <c r="F106" s="187"/>
    </row>
    <row r="107" spans="1:6" ht="38.25">
      <c r="A107" s="47"/>
      <c r="B107" s="15" t="s">
        <v>435</v>
      </c>
      <c r="C107" s="15" t="s">
        <v>436</v>
      </c>
      <c r="D107" s="178"/>
      <c r="E107" s="187"/>
      <c r="F107" s="187"/>
    </row>
    <row r="108" spans="1:6" ht="38.25">
      <c r="A108" s="47"/>
      <c r="B108" s="15" t="s">
        <v>437</v>
      </c>
      <c r="C108" s="15" t="s">
        <v>438</v>
      </c>
      <c r="D108" s="179"/>
      <c r="E108" s="170"/>
      <c r="F108" s="170"/>
    </row>
    <row r="109" spans="1:6" ht="28.5" customHeight="1">
      <c r="A109" s="53" t="s">
        <v>439</v>
      </c>
      <c r="B109" s="55"/>
      <c r="C109" s="53" t="s">
        <v>440</v>
      </c>
      <c r="D109" s="76"/>
      <c r="E109" s="76"/>
      <c r="F109" s="61" t="s">
        <v>442</v>
      </c>
    </row>
    <row r="110" spans="1:6" s="81" customFormat="1" ht="38.25">
      <c r="A110" s="80"/>
      <c r="B110" s="80" t="s">
        <v>445</v>
      </c>
      <c r="C110" s="50" t="s">
        <v>446</v>
      </c>
      <c r="D110" s="171" t="s">
        <v>460</v>
      </c>
      <c r="E110" s="171" t="s">
        <v>535</v>
      </c>
      <c r="F110" s="174"/>
    </row>
    <row r="111" spans="1:6" s="81" customFormat="1" ht="51">
      <c r="A111" s="80"/>
      <c r="B111" s="80" t="s">
        <v>447</v>
      </c>
      <c r="C111" s="50" t="s">
        <v>448</v>
      </c>
      <c r="D111" s="172"/>
      <c r="E111" s="172"/>
      <c r="F111" s="175"/>
    </row>
    <row r="112" spans="1:6" s="81" customFormat="1" ht="39.75" customHeight="1">
      <c r="A112" s="80"/>
      <c r="B112" s="80" t="s">
        <v>449</v>
      </c>
      <c r="C112" s="50" t="s">
        <v>450</v>
      </c>
      <c r="D112" s="172"/>
      <c r="E112" s="172"/>
      <c r="F112" s="175"/>
    </row>
    <row r="113" spans="1:6" s="81" customFormat="1" ht="36.75" customHeight="1">
      <c r="A113" s="80"/>
      <c r="B113" s="80" t="s">
        <v>451</v>
      </c>
      <c r="C113" s="50" t="s">
        <v>452</v>
      </c>
      <c r="D113" s="172"/>
      <c r="E113" s="172"/>
      <c r="F113" s="175"/>
    </row>
    <row r="114" spans="1:6" s="81" customFormat="1" ht="40.5" customHeight="1">
      <c r="A114" s="80"/>
      <c r="B114" s="80" t="s">
        <v>453</v>
      </c>
      <c r="C114" s="50" t="s">
        <v>454</v>
      </c>
      <c r="D114" s="172"/>
      <c r="E114" s="172"/>
      <c r="F114" s="175"/>
    </row>
    <row r="115" spans="1:6" s="81" customFormat="1" ht="39" customHeight="1">
      <c r="A115" s="80"/>
      <c r="B115" s="80" t="s">
        <v>455</v>
      </c>
      <c r="C115" s="50" t="s">
        <v>456</v>
      </c>
      <c r="D115" s="173"/>
      <c r="E115" s="172"/>
      <c r="F115" s="175"/>
    </row>
    <row r="116" spans="1:6" s="81" customFormat="1" ht="51">
      <c r="A116" s="80"/>
      <c r="B116" s="80" t="s">
        <v>457</v>
      </c>
      <c r="C116" s="50" t="s">
        <v>458</v>
      </c>
      <c r="D116" s="44" t="s">
        <v>523</v>
      </c>
      <c r="E116" s="173"/>
      <c r="F116" s="176"/>
    </row>
    <row r="117" spans="1:6" ht="37.5" customHeight="1">
      <c r="A117" s="53" t="s">
        <v>276</v>
      </c>
      <c r="B117" s="58"/>
      <c r="C117" s="53" t="s">
        <v>501</v>
      </c>
      <c r="D117" s="76"/>
      <c r="E117" s="56"/>
      <c r="F117" s="60" t="s">
        <v>278</v>
      </c>
    </row>
    <row r="118" spans="1:6" ht="89.25">
      <c r="A118" s="9"/>
      <c r="B118" s="16" t="s">
        <v>113</v>
      </c>
      <c r="C118" s="10" t="s">
        <v>279</v>
      </c>
      <c r="D118" s="44" t="s">
        <v>210</v>
      </c>
      <c r="E118" s="177" t="s">
        <v>277</v>
      </c>
      <c r="F118" s="180" t="s">
        <v>280</v>
      </c>
    </row>
    <row r="119" spans="1:6" ht="25.5">
      <c r="A119" s="9"/>
      <c r="B119" s="10" t="s">
        <v>115</v>
      </c>
      <c r="C119" s="9"/>
      <c r="D119" s="44" t="s">
        <v>210</v>
      </c>
      <c r="E119" s="178"/>
      <c r="F119" s="181"/>
    </row>
    <row r="120" spans="1:6" ht="25.5">
      <c r="A120" s="9"/>
      <c r="B120" s="10" t="s">
        <v>117</v>
      </c>
      <c r="C120" s="9"/>
      <c r="D120" s="44" t="s">
        <v>210</v>
      </c>
      <c r="E120" s="178"/>
      <c r="F120" s="181"/>
    </row>
    <row r="121" spans="1:6" ht="25.5">
      <c r="A121" s="9"/>
      <c r="B121" s="10" t="s">
        <v>119</v>
      </c>
      <c r="C121" s="9"/>
      <c r="D121" s="44" t="s">
        <v>210</v>
      </c>
      <c r="E121" s="178"/>
      <c r="F121" s="182"/>
    </row>
    <row r="122" spans="1:6" ht="102">
      <c r="A122" s="9"/>
      <c r="B122" s="16" t="s">
        <v>121</v>
      </c>
      <c r="C122" s="10" t="s">
        <v>281</v>
      </c>
      <c r="D122" s="44" t="s">
        <v>210</v>
      </c>
      <c r="E122" s="178"/>
      <c r="F122" s="48" t="s">
        <v>282</v>
      </c>
    </row>
    <row r="123" spans="1:6" ht="25.5">
      <c r="A123" s="9"/>
      <c r="B123" s="17" t="s">
        <v>123</v>
      </c>
      <c r="C123" s="9"/>
      <c r="D123" s="44" t="s">
        <v>210</v>
      </c>
      <c r="E123" s="178"/>
      <c r="F123" s="180" t="s">
        <v>283</v>
      </c>
    </row>
    <row r="124" spans="1:6" ht="25.5">
      <c r="A124" s="9"/>
      <c r="B124" s="10" t="s">
        <v>63</v>
      </c>
      <c r="C124" s="10"/>
      <c r="D124" s="44" t="s">
        <v>210</v>
      </c>
      <c r="E124" s="178"/>
      <c r="F124" s="181"/>
    </row>
    <row r="125" spans="1:6" ht="25.5">
      <c r="A125" s="9"/>
      <c r="B125" s="10" t="s">
        <v>125</v>
      </c>
      <c r="C125" s="9"/>
      <c r="D125" s="44" t="s">
        <v>210</v>
      </c>
      <c r="E125" s="178"/>
      <c r="F125" s="181"/>
    </row>
    <row r="126" spans="1:6" ht="25.5">
      <c r="A126" s="9"/>
      <c r="B126" s="10" t="s">
        <v>127</v>
      </c>
      <c r="C126" s="9"/>
      <c r="D126" s="44" t="s">
        <v>210</v>
      </c>
      <c r="E126" s="178"/>
      <c r="F126" s="181"/>
    </row>
    <row r="127" spans="1:6" ht="25.5">
      <c r="A127" s="9"/>
      <c r="B127" s="10" t="s">
        <v>129</v>
      </c>
      <c r="C127" s="9"/>
      <c r="D127" s="44" t="s">
        <v>210</v>
      </c>
      <c r="E127" s="178"/>
      <c r="F127" s="182"/>
    </row>
    <row r="128" spans="1:6" ht="25.5">
      <c r="A128" s="9"/>
      <c r="B128" s="17" t="s">
        <v>131</v>
      </c>
      <c r="C128" s="9"/>
      <c r="D128" s="44" t="s">
        <v>210</v>
      </c>
      <c r="E128" s="178"/>
      <c r="F128" s="183" t="s">
        <v>284</v>
      </c>
    </row>
    <row r="129" spans="1:6" ht="25.5">
      <c r="A129" s="9"/>
      <c r="B129" s="10" t="s">
        <v>133</v>
      </c>
      <c r="C129" s="9"/>
      <c r="D129" s="44" t="s">
        <v>210</v>
      </c>
      <c r="E129" s="178"/>
      <c r="F129" s="184"/>
    </row>
    <row r="130" spans="1:6" ht="25.5">
      <c r="A130" s="9"/>
      <c r="B130" s="10" t="s">
        <v>135</v>
      </c>
      <c r="C130" s="9"/>
      <c r="D130" s="44" t="s">
        <v>210</v>
      </c>
      <c r="E130" s="178"/>
      <c r="F130" s="184"/>
    </row>
    <row r="131" spans="1:6" ht="25.5">
      <c r="A131" s="9"/>
      <c r="B131" s="10" t="s">
        <v>137</v>
      </c>
      <c r="C131" s="9"/>
      <c r="D131" s="44" t="s">
        <v>210</v>
      </c>
      <c r="E131" s="178"/>
      <c r="F131" s="184"/>
    </row>
    <row r="132" spans="1:6" ht="25.5">
      <c r="A132" s="9"/>
      <c r="B132" s="10" t="s">
        <v>139</v>
      </c>
      <c r="C132" s="9"/>
      <c r="D132" s="44" t="s">
        <v>210</v>
      </c>
      <c r="E132" s="178"/>
      <c r="F132" s="184"/>
    </row>
    <row r="133" spans="1:6" ht="25.5">
      <c r="A133" s="9"/>
      <c r="B133" s="10" t="s">
        <v>141</v>
      </c>
      <c r="C133" s="9"/>
      <c r="D133" s="44" t="s">
        <v>210</v>
      </c>
      <c r="E133" s="179"/>
      <c r="F133" s="185"/>
    </row>
    <row r="134" spans="1:6" ht="36" customHeight="1">
      <c r="A134" s="53" t="s">
        <v>285</v>
      </c>
      <c r="B134" s="55"/>
      <c r="C134" s="61" t="s">
        <v>517</v>
      </c>
      <c r="D134" s="76"/>
      <c r="E134" s="56"/>
      <c r="F134" s="59" t="s">
        <v>287</v>
      </c>
    </row>
    <row r="135" spans="1:6" ht="51">
      <c r="A135" s="9"/>
      <c r="B135" s="10" t="s">
        <v>143</v>
      </c>
      <c r="C135" s="15" t="s">
        <v>288</v>
      </c>
      <c r="D135" s="41" t="s">
        <v>536</v>
      </c>
      <c r="E135" s="169" t="s">
        <v>286</v>
      </c>
      <c r="F135" s="165"/>
    </row>
    <row r="136" spans="1:6" ht="51">
      <c r="A136" s="9"/>
      <c r="B136" s="10" t="s">
        <v>145</v>
      </c>
      <c r="C136" s="15" t="s">
        <v>289</v>
      </c>
      <c r="D136" s="41" t="s">
        <v>536</v>
      </c>
      <c r="E136" s="170"/>
      <c r="F136" s="166"/>
    </row>
    <row r="137" spans="1:6" ht="39.75" customHeight="1">
      <c r="A137" s="53" t="s">
        <v>290</v>
      </c>
      <c r="B137" s="58"/>
      <c r="C137" s="53" t="s">
        <v>520</v>
      </c>
      <c r="D137" s="76"/>
      <c r="E137" s="56"/>
      <c r="F137" s="59" t="s">
        <v>292</v>
      </c>
    </row>
    <row r="138" spans="1:6" ht="51">
      <c r="A138" s="9"/>
      <c r="B138" s="10" t="s">
        <v>147</v>
      </c>
      <c r="C138" s="15" t="s">
        <v>293</v>
      </c>
      <c r="D138" s="41" t="s">
        <v>536</v>
      </c>
      <c r="E138" s="169" t="s">
        <v>291</v>
      </c>
      <c r="F138" s="167"/>
    </row>
    <row r="139" spans="1:6" ht="51">
      <c r="A139" s="9"/>
      <c r="B139" s="10" t="s">
        <v>149</v>
      </c>
      <c r="C139" s="15" t="s">
        <v>294</v>
      </c>
      <c r="D139" s="41" t="s">
        <v>536</v>
      </c>
      <c r="E139" s="170"/>
      <c r="F139" s="168"/>
    </row>
    <row r="140" spans="1:6" ht="27" customHeight="1">
      <c r="A140" s="53" t="s">
        <v>295</v>
      </c>
      <c r="B140" s="55"/>
      <c r="C140" s="61" t="s">
        <v>521</v>
      </c>
      <c r="D140" s="76"/>
      <c r="E140" s="56"/>
      <c r="F140" s="59" t="s">
        <v>296</v>
      </c>
    </row>
    <row r="141" spans="1:6" ht="63.75">
      <c r="A141" s="9"/>
      <c r="B141" s="10" t="s">
        <v>151</v>
      </c>
      <c r="C141" s="52" t="s">
        <v>297</v>
      </c>
      <c r="D141" s="41" t="s">
        <v>298</v>
      </c>
      <c r="E141" s="169" t="s">
        <v>524</v>
      </c>
      <c r="F141" s="165"/>
    </row>
    <row r="142" spans="1:6" ht="38.25">
      <c r="A142" s="9"/>
      <c r="B142" s="12" t="s">
        <v>153</v>
      </c>
      <c r="C142" s="52" t="s">
        <v>299</v>
      </c>
      <c r="D142" s="41" t="s">
        <v>523</v>
      </c>
      <c r="E142" s="170"/>
      <c r="F142" s="166"/>
    </row>
    <row r="143" spans="1:6" ht="24.75" customHeight="1">
      <c r="A143" s="53" t="s">
        <v>301</v>
      </c>
      <c r="B143" s="55"/>
      <c r="C143" s="61" t="s">
        <v>522</v>
      </c>
      <c r="D143" s="76"/>
      <c r="E143" s="56"/>
      <c r="F143" s="59" t="s">
        <v>302</v>
      </c>
    </row>
    <row r="144" spans="1:6" ht="63.75">
      <c r="A144" s="9"/>
      <c r="B144" s="10" t="s">
        <v>155</v>
      </c>
      <c r="C144" s="52" t="s">
        <v>303</v>
      </c>
      <c r="D144" s="41" t="s">
        <v>298</v>
      </c>
      <c r="E144" s="169" t="s">
        <v>524</v>
      </c>
      <c r="F144" s="165"/>
    </row>
    <row r="145" spans="1:6" ht="38.25">
      <c r="A145" s="9"/>
      <c r="B145" s="10" t="s">
        <v>157</v>
      </c>
      <c r="C145" s="52" t="s">
        <v>304</v>
      </c>
      <c r="D145" s="41" t="s">
        <v>523</v>
      </c>
      <c r="E145" s="170"/>
      <c r="F145" s="166"/>
    </row>
    <row r="146" spans="1:6">
      <c r="A146" s="1"/>
      <c r="B146" s="1"/>
      <c r="C146" s="1"/>
      <c r="D146" s="30"/>
      <c r="E146" s="30"/>
      <c r="F146" s="39"/>
    </row>
    <row r="147" spans="1:6">
      <c r="A147" s="1"/>
      <c r="B147" s="1"/>
      <c r="C147" s="1"/>
      <c r="D147" s="30"/>
      <c r="E147" s="30"/>
      <c r="F147" s="39"/>
    </row>
    <row r="148" spans="1:6">
      <c r="A148" s="1"/>
      <c r="B148" s="1"/>
      <c r="C148" s="1"/>
      <c r="D148" s="30"/>
      <c r="E148" s="30"/>
      <c r="F148" s="39"/>
    </row>
    <row r="149" spans="1:6">
      <c r="A149" s="1"/>
      <c r="B149" s="1"/>
      <c r="C149" s="1"/>
      <c r="D149" s="30"/>
      <c r="E149" s="30"/>
      <c r="F149" s="39"/>
    </row>
    <row r="150" spans="1:6">
      <c r="A150" s="1"/>
      <c r="B150" s="1"/>
      <c r="C150" s="1"/>
      <c r="D150" s="30"/>
      <c r="E150" s="30"/>
      <c r="F150" s="39"/>
    </row>
    <row r="151" spans="1:6">
      <c r="A151" s="1"/>
      <c r="B151" s="1"/>
      <c r="C151" s="1"/>
      <c r="D151" s="30"/>
      <c r="E151" s="30"/>
      <c r="F151" s="39"/>
    </row>
    <row r="152" spans="1:6">
      <c r="A152" s="1"/>
      <c r="B152" s="1"/>
      <c r="C152" s="1"/>
      <c r="D152" s="30"/>
      <c r="E152" s="30"/>
      <c r="F152" s="39"/>
    </row>
    <row r="153" spans="1:6">
      <c r="A153" s="1"/>
      <c r="B153" s="1"/>
      <c r="C153" s="1"/>
      <c r="D153" s="30"/>
      <c r="E153" s="30"/>
      <c r="F153" s="39"/>
    </row>
    <row r="154" spans="1:6">
      <c r="A154" s="1"/>
      <c r="B154" s="1"/>
      <c r="C154" s="1"/>
      <c r="D154" s="30"/>
      <c r="E154" s="30"/>
      <c r="F154" s="39"/>
    </row>
    <row r="155" spans="1:6">
      <c r="A155" s="1"/>
      <c r="B155" s="1"/>
      <c r="C155" s="1"/>
      <c r="D155" s="30"/>
      <c r="E155" s="30"/>
      <c r="F155" s="39"/>
    </row>
    <row r="156" spans="1:6">
      <c r="A156" s="1"/>
      <c r="B156" s="1"/>
      <c r="C156" s="1"/>
      <c r="D156" s="30"/>
      <c r="E156" s="30"/>
      <c r="F156" s="39"/>
    </row>
    <row r="157" spans="1:6">
      <c r="A157" s="1"/>
      <c r="B157" s="1"/>
      <c r="C157" s="1"/>
      <c r="D157" s="30"/>
      <c r="E157" s="30"/>
      <c r="F157" s="39"/>
    </row>
    <row r="158" spans="1:6">
      <c r="F158" s="40"/>
    </row>
    <row r="159" spans="1:6">
      <c r="F159" s="40"/>
    </row>
    <row r="160" spans="1:6">
      <c r="F160" s="40"/>
    </row>
    <row r="161" spans="6:6">
      <c r="F161" s="40"/>
    </row>
    <row r="162" spans="6:6">
      <c r="F162" s="40"/>
    </row>
    <row r="163" spans="6:6">
      <c r="F163" s="40"/>
    </row>
    <row r="164" spans="6:6">
      <c r="F164" s="40"/>
    </row>
    <row r="165" spans="6:6">
      <c r="F165" s="40"/>
    </row>
    <row r="166" spans="6:6">
      <c r="F166" s="40"/>
    </row>
    <row r="167" spans="6:6">
      <c r="F167" s="40"/>
    </row>
    <row r="168" spans="6:6">
      <c r="F168" s="40"/>
    </row>
    <row r="169" spans="6:6">
      <c r="F169" s="40"/>
    </row>
    <row r="170" spans="6:6">
      <c r="F170" s="40"/>
    </row>
    <row r="171" spans="6:6">
      <c r="F171" s="40"/>
    </row>
    <row r="172" spans="6:6">
      <c r="F172" s="40"/>
    </row>
    <row r="173" spans="6:6">
      <c r="F173" s="40"/>
    </row>
    <row r="174" spans="6:6">
      <c r="F174" s="40"/>
    </row>
    <row r="175" spans="6:6">
      <c r="F175" s="40"/>
    </row>
    <row r="176" spans="6:6">
      <c r="F176" s="40"/>
    </row>
    <row r="177" spans="6:6">
      <c r="F177" s="40"/>
    </row>
    <row r="178" spans="6:6">
      <c r="F178" s="40"/>
    </row>
    <row r="179" spans="6:6">
      <c r="F179" s="40"/>
    </row>
    <row r="180" spans="6:6">
      <c r="F180" s="40"/>
    </row>
    <row r="181" spans="6:6">
      <c r="F181" s="40"/>
    </row>
    <row r="182" spans="6:6">
      <c r="F182" s="40"/>
    </row>
    <row r="183" spans="6:6">
      <c r="F183" s="40"/>
    </row>
    <row r="184" spans="6:6">
      <c r="F184" s="40"/>
    </row>
    <row r="185" spans="6:6">
      <c r="F185" s="40"/>
    </row>
    <row r="186" spans="6:6">
      <c r="F186" s="40"/>
    </row>
    <row r="187" spans="6:6">
      <c r="F187" s="40"/>
    </row>
    <row r="188" spans="6:6">
      <c r="F188" s="40"/>
    </row>
    <row r="189" spans="6:6">
      <c r="F189" s="40"/>
    </row>
    <row r="190" spans="6:6">
      <c r="F190" s="40"/>
    </row>
    <row r="191" spans="6:6">
      <c r="F191" s="40"/>
    </row>
    <row r="192" spans="6:6">
      <c r="F192" s="40"/>
    </row>
    <row r="193" spans="6:6">
      <c r="F193" s="40"/>
    </row>
    <row r="194" spans="6:6">
      <c r="F194" s="40"/>
    </row>
    <row r="195" spans="6:6">
      <c r="F195" s="40"/>
    </row>
    <row r="196" spans="6:6">
      <c r="F196" s="40"/>
    </row>
    <row r="197" spans="6:6">
      <c r="F197" s="40"/>
    </row>
    <row r="198" spans="6:6">
      <c r="F198" s="40"/>
    </row>
    <row r="199" spans="6:6">
      <c r="F199" s="40"/>
    </row>
    <row r="200" spans="6:6">
      <c r="F200" s="40"/>
    </row>
    <row r="201" spans="6:6">
      <c r="F201" s="40"/>
    </row>
    <row r="202" spans="6:6">
      <c r="F202" s="40"/>
    </row>
    <row r="203" spans="6:6">
      <c r="F203" s="40"/>
    </row>
    <row r="204" spans="6:6">
      <c r="F204" s="40"/>
    </row>
    <row r="205" spans="6:6">
      <c r="F205" s="40"/>
    </row>
    <row r="206" spans="6:6">
      <c r="F206" s="40"/>
    </row>
    <row r="207" spans="6:6">
      <c r="F207" s="40"/>
    </row>
    <row r="208" spans="6:6">
      <c r="F208" s="40"/>
    </row>
    <row r="209" spans="6:6">
      <c r="F209" s="40"/>
    </row>
    <row r="210" spans="6:6">
      <c r="F210" s="40"/>
    </row>
    <row r="211" spans="6:6">
      <c r="F211" s="40"/>
    </row>
    <row r="212" spans="6:6">
      <c r="F212" s="40"/>
    </row>
    <row r="213" spans="6:6">
      <c r="F213" s="40"/>
    </row>
    <row r="214" spans="6:6">
      <c r="F214" s="40"/>
    </row>
    <row r="215" spans="6:6">
      <c r="F215" s="40"/>
    </row>
    <row r="216" spans="6:6">
      <c r="F216" s="40"/>
    </row>
    <row r="217" spans="6:6">
      <c r="F217" s="40"/>
    </row>
    <row r="218" spans="6:6">
      <c r="F218" s="40"/>
    </row>
    <row r="219" spans="6:6">
      <c r="F219" s="40"/>
    </row>
    <row r="220" spans="6:6">
      <c r="F220" s="40"/>
    </row>
    <row r="221" spans="6:6">
      <c r="F221" s="40"/>
    </row>
    <row r="222" spans="6:6">
      <c r="F222" s="40"/>
    </row>
    <row r="223" spans="6:6">
      <c r="F223" s="40"/>
    </row>
    <row r="224" spans="6:6">
      <c r="F224" s="40"/>
    </row>
    <row r="225" spans="6:6">
      <c r="F225" s="40"/>
    </row>
    <row r="226" spans="6:6">
      <c r="F226" s="40"/>
    </row>
    <row r="227" spans="6:6">
      <c r="F227" s="40"/>
    </row>
    <row r="228" spans="6:6">
      <c r="F228" s="40"/>
    </row>
    <row r="229" spans="6:6">
      <c r="F229" s="40"/>
    </row>
    <row r="230" spans="6:6">
      <c r="F230" s="40"/>
    </row>
    <row r="231" spans="6:6">
      <c r="F231" s="40"/>
    </row>
    <row r="232" spans="6:6">
      <c r="F232" s="40"/>
    </row>
    <row r="233" spans="6:6">
      <c r="F233" s="40"/>
    </row>
    <row r="234" spans="6:6">
      <c r="F234" s="40"/>
    </row>
    <row r="235" spans="6:6">
      <c r="F235" s="40"/>
    </row>
    <row r="236" spans="6:6">
      <c r="F236" s="40"/>
    </row>
    <row r="237" spans="6:6">
      <c r="F237" s="40"/>
    </row>
    <row r="238" spans="6:6">
      <c r="F238" s="40"/>
    </row>
    <row r="239" spans="6:6">
      <c r="F239" s="40"/>
    </row>
    <row r="240" spans="6:6">
      <c r="F240" s="40"/>
    </row>
    <row r="241" spans="6:6">
      <c r="F241" s="40"/>
    </row>
    <row r="242" spans="6:6">
      <c r="F242" s="40"/>
    </row>
    <row r="243" spans="6:6">
      <c r="F243" s="40"/>
    </row>
    <row r="244" spans="6:6">
      <c r="F244" s="40"/>
    </row>
    <row r="245" spans="6:6">
      <c r="F245" s="40"/>
    </row>
    <row r="246" spans="6:6">
      <c r="F246" s="40"/>
    </row>
    <row r="247" spans="6:6">
      <c r="F247" s="40"/>
    </row>
    <row r="248" spans="6:6">
      <c r="F248" s="40"/>
    </row>
    <row r="249" spans="6:6">
      <c r="F249" s="40"/>
    </row>
    <row r="250" spans="6:6">
      <c r="F250" s="40"/>
    </row>
    <row r="251" spans="6:6">
      <c r="F251" s="40"/>
    </row>
    <row r="252" spans="6:6">
      <c r="F252" s="40"/>
    </row>
    <row r="253" spans="6:6">
      <c r="F253" s="40"/>
    </row>
    <row r="254" spans="6:6">
      <c r="F254" s="40"/>
    </row>
    <row r="255" spans="6:6">
      <c r="F255" s="40"/>
    </row>
    <row r="256" spans="6:6">
      <c r="F256" s="40"/>
    </row>
    <row r="257" spans="6:6">
      <c r="F257" s="40"/>
    </row>
    <row r="258" spans="6:6">
      <c r="F258" s="40"/>
    </row>
    <row r="259" spans="6:6">
      <c r="F259" s="40"/>
    </row>
    <row r="260" spans="6:6">
      <c r="F260" s="40"/>
    </row>
    <row r="261" spans="6:6">
      <c r="F261" s="40"/>
    </row>
    <row r="262" spans="6:6">
      <c r="F262" s="40"/>
    </row>
    <row r="263" spans="6:6">
      <c r="F263" s="40"/>
    </row>
    <row r="264" spans="6:6">
      <c r="F264" s="40"/>
    </row>
    <row r="265" spans="6:6">
      <c r="F265" s="40"/>
    </row>
    <row r="266" spans="6:6">
      <c r="F266" s="40"/>
    </row>
    <row r="267" spans="6:6">
      <c r="F267" s="40"/>
    </row>
    <row r="268" spans="6:6">
      <c r="F268" s="40"/>
    </row>
    <row r="269" spans="6:6">
      <c r="F269" s="40"/>
    </row>
    <row r="270" spans="6:6">
      <c r="F270" s="40"/>
    </row>
    <row r="271" spans="6:6">
      <c r="F271" s="40"/>
    </row>
    <row r="272" spans="6:6">
      <c r="F272" s="40"/>
    </row>
    <row r="273" spans="6:6">
      <c r="F273" s="40"/>
    </row>
    <row r="274" spans="6:6">
      <c r="F274" s="40"/>
    </row>
    <row r="275" spans="6:6">
      <c r="F275" s="40"/>
    </row>
    <row r="276" spans="6:6">
      <c r="F276" s="40"/>
    </row>
    <row r="277" spans="6:6">
      <c r="F277" s="40"/>
    </row>
    <row r="278" spans="6:6">
      <c r="F278" s="40"/>
    </row>
    <row r="279" spans="6:6">
      <c r="F279" s="40"/>
    </row>
    <row r="280" spans="6:6">
      <c r="F280" s="40"/>
    </row>
    <row r="281" spans="6:6">
      <c r="F281" s="40"/>
    </row>
    <row r="282" spans="6:6">
      <c r="F282" s="40"/>
    </row>
    <row r="283" spans="6:6">
      <c r="F283" s="40"/>
    </row>
    <row r="284" spans="6:6">
      <c r="F284" s="40"/>
    </row>
    <row r="285" spans="6:6">
      <c r="F285" s="40"/>
    </row>
    <row r="286" spans="6:6">
      <c r="F286" s="40"/>
    </row>
    <row r="287" spans="6:6">
      <c r="F287" s="40"/>
    </row>
    <row r="288" spans="6:6">
      <c r="F288" s="40"/>
    </row>
    <row r="289" spans="6:6">
      <c r="F289" s="40"/>
    </row>
    <row r="290" spans="6:6">
      <c r="F290" s="40"/>
    </row>
    <row r="291" spans="6:6">
      <c r="F291" s="40"/>
    </row>
    <row r="292" spans="6:6">
      <c r="F292" s="40"/>
    </row>
    <row r="293" spans="6:6">
      <c r="F293" s="40"/>
    </row>
    <row r="294" spans="6:6">
      <c r="F294" s="40"/>
    </row>
    <row r="295" spans="6:6">
      <c r="F295" s="40"/>
    </row>
    <row r="296" spans="6:6">
      <c r="F296" s="40"/>
    </row>
  </sheetData>
  <autoFilter ref="A2:F145"/>
  <mergeCells count="62">
    <mergeCell ref="E4:E5"/>
    <mergeCell ref="C7:C11"/>
    <mergeCell ref="C12:C16"/>
    <mergeCell ref="E7:E16"/>
    <mergeCell ref="F7:F11"/>
    <mergeCell ref="F12:F16"/>
    <mergeCell ref="E18:E27"/>
    <mergeCell ref="C23:C27"/>
    <mergeCell ref="C18:C22"/>
    <mergeCell ref="F18:F22"/>
    <mergeCell ref="F23:F27"/>
    <mergeCell ref="E29:E30"/>
    <mergeCell ref="F39:F42"/>
    <mergeCell ref="E44:E45"/>
    <mergeCell ref="E47:E48"/>
    <mergeCell ref="F47:F48"/>
    <mergeCell ref="F32:F37"/>
    <mergeCell ref="E39:E42"/>
    <mergeCell ref="E32:E37"/>
    <mergeCell ref="E50:E51"/>
    <mergeCell ref="F50:F51"/>
    <mergeCell ref="E53:E54"/>
    <mergeCell ref="F53:F54"/>
    <mergeCell ref="E56:E57"/>
    <mergeCell ref="E60:E63"/>
    <mergeCell ref="F60:F63"/>
    <mergeCell ref="E65:E66"/>
    <mergeCell ref="E68:E69"/>
    <mergeCell ref="F68:F69"/>
    <mergeCell ref="E71:E72"/>
    <mergeCell ref="F65:F66"/>
    <mergeCell ref="F71:F72"/>
    <mergeCell ref="E74:E75"/>
    <mergeCell ref="F74:F75"/>
    <mergeCell ref="E77:E78"/>
    <mergeCell ref="F77:F78"/>
    <mergeCell ref="E80:E81"/>
    <mergeCell ref="F80:F81"/>
    <mergeCell ref="E83:E84"/>
    <mergeCell ref="F83:F84"/>
    <mergeCell ref="F86:F87"/>
    <mergeCell ref="E89:E90"/>
    <mergeCell ref="E92:E94"/>
    <mergeCell ref="D96:D108"/>
    <mergeCell ref="E96:E108"/>
    <mergeCell ref="F96:F108"/>
    <mergeCell ref="E86:E87"/>
    <mergeCell ref="D110:D115"/>
    <mergeCell ref="E110:E116"/>
    <mergeCell ref="F110:F116"/>
    <mergeCell ref="E118:E133"/>
    <mergeCell ref="F123:F127"/>
    <mergeCell ref="F128:F133"/>
    <mergeCell ref="F118:F121"/>
    <mergeCell ref="F135:F136"/>
    <mergeCell ref="F138:F139"/>
    <mergeCell ref="F141:F142"/>
    <mergeCell ref="E141:E142"/>
    <mergeCell ref="E144:E145"/>
    <mergeCell ref="F144:F145"/>
    <mergeCell ref="E135:E136"/>
    <mergeCell ref="E138:E139"/>
  </mergeCells>
  <conditionalFormatting sqref="A2 E2">
    <cfRule type="duplicateValues" dxfId="0" priority="1"/>
  </conditionalFormatting>
  <pageMargins left="0.7" right="0.7" top="0.75" bottom="0.75" header="0.3" footer="0.3"/>
  <pageSetup paperSize="9" scale="4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2:F35"/>
  <sheetViews>
    <sheetView view="pageBreakPreview" zoomScale="60" zoomScaleNormal="70" workbookViewId="0">
      <selection activeCell="L11" sqref="L11"/>
    </sheetView>
  </sheetViews>
  <sheetFormatPr defaultRowHeight="12.75"/>
  <cols>
    <col min="1" max="2" width="9.140625" style="125"/>
    <col min="3" max="3" width="39.140625" style="125" bestFit="1" customWidth="1"/>
    <col min="4" max="4" width="26.7109375" style="125" customWidth="1"/>
    <col min="5" max="5" width="33.7109375" style="125" customWidth="1"/>
    <col min="6" max="6" width="32.7109375" style="125" customWidth="1"/>
    <col min="7" max="16384" width="9.140625" style="125"/>
  </cols>
  <sheetData>
    <row r="2" spans="2:6" ht="45" customHeight="1">
      <c r="B2" s="201" t="s">
        <v>600</v>
      </c>
      <c r="C2" s="201"/>
      <c r="D2" s="201"/>
      <c r="E2" s="201"/>
    </row>
    <row r="3" spans="2:6" ht="15.75">
      <c r="B3" s="201" t="str">
        <f>'1.Анкетна карта'!$A$3</f>
        <v xml:space="preserve">на , , гр. </v>
      </c>
      <c r="C3" s="201"/>
      <c r="D3" s="201"/>
      <c r="E3" s="201"/>
    </row>
    <row r="4" spans="2:6" ht="15.75">
      <c r="B4" s="201" t="str">
        <f>'1.Анкетна карта'!$A$4</f>
        <v xml:space="preserve">ЕИК по БУЛСТАТ: </v>
      </c>
      <c r="C4" s="201"/>
      <c r="D4" s="201"/>
      <c r="E4" s="201"/>
    </row>
    <row r="5" spans="2:6" ht="13.5" thickBot="1"/>
    <row r="6" spans="2:6" ht="95.25" thickBot="1">
      <c r="B6" s="151" t="s">
        <v>0</v>
      </c>
      <c r="C6" s="152" t="s">
        <v>541</v>
      </c>
      <c r="D6" s="153" t="s">
        <v>601</v>
      </c>
      <c r="E6" s="153" t="s">
        <v>628</v>
      </c>
      <c r="F6" s="154" t="s">
        <v>625</v>
      </c>
    </row>
    <row r="7" spans="2:6" ht="15.75">
      <c r="B7" s="150" t="s">
        <v>602</v>
      </c>
      <c r="C7" s="127" t="s">
        <v>603</v>
      </c>
      <c r="D7" s="126"/>
      <c r="E7" s="128"/>
      <c r="F7" s="129">
        <f>D7-E7</f>
        <v>0</v>
      </c>
    </row>
    <row r="8" spans="2:6" ht="15.75">
      <c r="B8" s="130" t="s">
        <v>545</v>
      </c>
      <c r="C8" s="126" t="s">
        <v>604</v>
      </c>
      <c r="D8" s="131"/>
      <c r="E8" s="131"/>
      <c r="F8" s="129">
        <f t="shared" ref="F8:F24" si="0">D8-E8</f>
        <v>0</v>
      </c>
    </row>
    <row r="9" spans="2:6" ht="15.75">
      <c r="B9" s="132" t="s">
        <v>547</v>
      </c>
      <c r="C9" s="133" t="s">
        <v>605</v>
      </c>
      <c r="D9" s="134"/>
      <c r="E9" s="134"/>
      <c r="F9" s="129">
        <f t="shared" si="0"/>
        <v>0</v>
      </c>
    </row>
    <row r="10" spans="2:6" ht="15.75">
      <c r="B10" s="132" t="s">
        <v>549</v>
      </c>
      <c r="C10" s="133" t="s">
        <v>606</v>
      </c>
      <c r="D10" s="134"/>
      <c r="E10" s="134"/>
      <c r="F10" s="129">
        <f t="shared" si="0"/>
        <v>0</v>
      </c>
    </row>
    <row r="11" spans="2:6" ht="15.75">
      <c r="B11" s="132" t="s">
        <v>551</v>
      </c>
      <c r="C11" s="133" t="s">
        <v>607</v>
      </c>
      <c r="D11" s="134"/>
      <c r="E11" s="134"/>
      <c r="F11" s="129">
        <f t="shared" si="0"/>
        <v>0</v>
      </c>
    </row>
    <row r="12" spans="2:6" ht="15.75">
      <c r="B12" s="132" t="s">
        <v>553</v>
      </c>
      <c r="C12" s="133" t="s">
        <v>608</v>
      </c>
      <c r="D12" s="134"/>
      <c r="E12" s="134"/>
      <c r="F12" s="129">
        <f t="shared" si="0"/>
        <v>0</v>
      </c>
    </row>
    <row r="13" spans="2:6" ht="15.75">
      <c r="B13" s="132" t="s">
        <v>555</v>
      </c>
      <c r="C13" s="133" t="s">
        <v>609</v>
      </c>
      <c r="D13" s="135">
        <f>SUM(D14:D18)</f>
        <v>0</v>
      </c>
      <c r="E13" s="135">
        <f>SUM(E14:E18)</f>
        <v>0</v>
      </c>
      <c r="F13" s="136">
        <f>SUM(F14:F18)</f>
        <v>0</v>
      </c>
    </row>
    <row r="14" spans="2:6" ht="15.75">
      <c r="B14" s="137"/>
      <c r="C14" s="138" t="s">
        <v>610</v>
      </c>
      <c r="D14" s="139"/>
      <c r="E14" s="139"/>
      <c r="F14" s="129">
        <f t="shared" si="0"/>
        <v>0</v>
      </c>
    </row>
    <row r="15" spans="2:6" ht="15.75">
      <c r="B15" s="137"/>
      <c r="C15" s="138" t="s">
        <v>611</v>
      </c>
      <c r="D15" s="139"/>
      <c r="E15" s="139"/>
      <c r="F15" s="129">
        <f t="shared" si="0"/>
        <v>0</v>
      </c>
    </row>
    <row r="16" spans="2:6" ht="15.75">
      <c r="B16" s="137"/>
      <c r="C16" s="138" t="s">
        <v>612</v>
      </c>
      <c r="D16" s="139"/>
      <c r="E16" s="139"/>
      <c r="F16" s="129">
        <f t="shared" si="0"/>
        <v>0</v>
      </c>
    </row>
    <row r="17" spans="2:6" ht="15.75">
      <c r="B17" s="137"/>
      <c r="C17" s="138" t="s">
        <v>613</v>
      </c>
      <c r="D17" s="139"/>
      <c r="E17" s="139"/>
      <c r="F17" s="129">
        <f t="shared" si="0"/>
        <v>0</v>
      </c>
    </row>
    <row r="18" spans="2:6" ht="15.75">
      <c r="B18" s="137"/>
      <c r="C18" s="138" t="s">
        <v>614</v>
      </c>
      <c r="D18" s="139"/>
      <c r="E18" s="139"/>
      <c r="F18" s="129">
        <f t="shared" si="0"/>
        <v>0</v>
      </c>
    </row>
    <row r="19" spans="2:6" ht="15.75">
      <c r="B19" s="132" t="s">
        <v>557</v>
      </c>
      <c r="C19" s="140" t="s">
        <v>615</v>
      </c>
      <c r="D19" s="134"/>
      <c r="E19" s="134"/>
      <c r="F19" s="129">
        <f t="shared" si="0"/>
        <v>0</v>
      </c>
    </row>
    <row r="20" spans="2:6" ht="15.75">
      <c r="B20" s="132" t="s">
        <v>559</v>
      </c>
      <c r="C20" s="140" t="s">
        <v>616</v>
      </c>
      <c r="D20" s="134"/>
      <c r="E20" s="134"/>
      <c r="F20" s="129">
        <f t="shared" si="0"/>
        <v>0</v>
      </c>
    </row>
    <row r="21" spans="2:6" ht="15.75">
      <c r="B21" s="132" t="s">
        <v>561</v>
      </c>
      <c r="C21" s="141" t="s">
        <v>617</v>
      </c>
      <c r="D21" s="134"/>
      <c r="E21" s="134"/>
      <c r="F21" s="129">
        <f t="shared" si="0"/>
        <v>0</v>
      </c>
    </row>
    <row r="22" spans="2:6" ht="15.75">
      <c r="B22" s="132" t="s">
        <v>618</v>
      </c>
      <c r="C22" s="142" t="s">
        <v>619</v>
      </c>
      <c r="D22" s="134"/>
      <c r="E22" s="134"/>
      <c r="F22" s="129">
        <f t="shared" si="0"/>
        <v>0</v>
      </c>
    </row>
    <row r="23" spans="2:6" ht="15.75">
      <c r="B23" s="132" t="s">
        <v>620</v>
      </c>
      <c r="C23" s="142" t="s">
        <v>621</v>
      </c>
      <c r="D23" s="134"/>
      <c r="E23" s="134"/>
      <c r="F23" s="129">
        <f t="shared" si="0"/>
        <v>0</v>
      </c>
    </row>
    <row r="24" spans="2:6" ht="16.5" thickBot="1">
      <c r="B24" s="143" t="s">
        <v>622</v>
      </c>
      <c r="C24" s="144" t="s">
        <v>623</v>
      </c>
      <c r="D24" s="145"/>
      <c r="E24" s="145"/>
      <c r="F24" s="129">
        <f t="shared" si="0"/>
        <v>0</v>
      </c>
    </row>
    <row r="25" spans="2:6" ht="16.5" thickBot="1">
      <c r="B25" s="146"/>
      <c r="C25" s="147" t="s">
        <v>624</v>
      </c>
      <c r="D25" s="148">
        <f>D7+D8+D9+D10+D11+D12+D13+D19+D20+D21+D22+D23+D24</f>
        <v>0</v>
      </c>
      <c r="E25" s="148">
        <f t="shared" ref="E25:F25" si="1">E7+E8+E9+E10+E11+E12+E13+E19+E20+E21+E22+E23+E24</f>
        <v>0</v>
      </c>
      <c r="F25" s="149">
        <f t="shared" si="1"/>
        <v>0</v>
      </c>
    </row>
    <row r="29" spans="2:6">
      <c r="B29" s="86" t="s">
        <v>379</v>
      </c>
      <c r="C29" s="123">
        <f>'1.Анкетна карта'!C18</f>
        <v>0</v>
      </c>
      <c r="D29" s="87"/>
      <c r="E29" s="88"/>
      <c r="F29" s="87"/>
    </row>
    <row r="30" spans="2:6">
      <c r="B30" s="86"/>
      <c r="C30" s="87"/>
      <c r="D30" s="87" t="s">
        <v>374</v>
      </c>
      <c r="E30" s="81"/>
      <c r="F30" s="124" t="s">
        <v>375</v>
      </c>
    </row>
    <row r="31" spans="2:6">
      <c r="B31" s="86"/>
      <c r="C31" s="87"/>
      <c r="D31" s="123">
        <f>'1.Анкетна карта'!C30</f>
        <v>0</v>
      </c>
      <c r="E31" s="81"/>
      <c r="F31" s="124" t="s">
        <v>376</v>
      </c>
    </row>
    <row r="32" spans="2:6">
      <c r="B32" s="86"/>
      <c r="C32" s="87"/>
      <c r="D32" s="87"/>
      <c r="E32" s="81"/>
      <c r="F32" s="124"/>
    </row>
    <row r="33" spans="2:6">
      <c r="B33" s="86"/>
      <c r="C33" s="87"/>
      <c r="D33" s="88"/>
      <c r="E33" s="81"/>
      <c r="F33" s="124"/>
    </row>
    <row r="34" spans="2:6">
      <c r="B34" s="86"/>
      <c r="C34" s="87"/>
      <c r="D34" s="87" t="s">
        <v>378</v>
      </c>
      <c r="E34" s="81"/>
      <c r="F34" s="124" t="s">
        <v>375</v>
      </c>
    </row>
    <row r="35" spans="2:6">
      <c r="B35" s="86"/>
      <c r="C35" s="87"/>
      <c r="D35" s="123">
        <f>'1.Анкетна карта'!C25</f>
        <v>0</v>
      </c>
      <c r="E35" s="81"/>
      <c r="F35" s="124" t="s">
        <v>377</v>
      </c>
    </row>
  </sheetData>
  <mergeCells count="3">
    <mergeCell ref="B2:E2"/>
    <mergeCell ref="B3:E3"/>
    <mergeCell ref="B4:E4"/>
  </mergeCells>
  <pageMargins left="0.7" right="0.7" top="0.75" bottom="0.75" header="0.3" footer="0.3"/>
  <pageSetup paperSize="9" scale="59" orientation="portrait"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1.Анкетна карта</vt:lpstr>
      <vt:lpstr>2. Променливи за ПК</vt:lpstr>
      <vt:lpstr>3. Регистри</vt:lpstr>
      <vt:lpstr>Пояснения</vt:lpstr>
      <vt:lpstr>4.Активи</vt:lpstr>
      <vt:lpstr>'2. Променливи за ПК'!Print_Area</vt:lpstr>
      <vt:lpstr>'3. Регистри'!Print_Area</vt:lpstr>
      <vt:lpstr>'4.Активи'!Print_Area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 Mitkov</dc:creator>
  <cp:lastModifiedBy>Yolanta Koleva</cp:lastModifiedBy>
  <dcterms:created xsi:type="dcterms:W3CDTF">2015-03-16T13:13:06Z</dcterms:created>
  <dcterms:modified xsi:type="dcterms:W3CDTF">2015-03-20T15:40:11Z</dcterms:modified>
</cp:coreProperties>
</file>