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0" windowWidth="11100" windowHeight="6345" activeTab="1"/>
  </bookViews>
  <sheets>
    <sheet name="2013" sheetId="7" r:id="rId1"/>
    <sheet name="2014" sheetId="6" r:id="rId2"/>
    <sheet name="2015" sheetId="5" r:id="rId3"/>
  </sheets>
  <calcPr calcId="124519"/>
</workbook>
</file>

<file path=xl/calcChain.xml><?xml version="1.0" encoding="utf-8"?>
<calcChain xmlns="http://schemas.openxmlformats.org/spreadsheetml/2006/main">
  <c r="O6" i="6"/>
  <c r="E30" i="7"/>
  <c r="P29"/>
  <c r="M29"/>
  <c r="J29"/>
  <c r="G29"/>
  <c r="E29"/>
  <c r="C29"/>
  <c r="D29"/>
  <c r="P28"/>
  <c r="M28"/>
  <c r="J28"/>
  <c r="G28"/>
  <c r="E28"/>
  <c r="C28"/>
  <c r="D28"/>
  <c r="P27"/>
  <c r="M27"/>
  <c r="J27"/>
  <c r="G27"/>
  <c r="E27"/>
  <c r="C27"/>
  <c r="D27"/>
  <c r="P26"/>
  <c r="M26"/>
  <c r="J26"/>
  <c r="G26"/>
  <c r="E26"/>
  <c r="E25"/>
  <c r="C26"/>
  <c r="D26"/>
  <c r="Q25"/>
  <c r="O25"/>
  <c r="P25"/>
  <c r="N25"/>
  <c r="L25"/>
  <c r="M25"/>
  <c r="K25"/>
  <c r="I25"/>
  <c r="J25"/>
  <c r="H25"/>
  <c r="F25"/>
  <c r="G25"/>
  <c r="P24"/>
  <c r="M24"/>
  <c r="J24"/>
  <c r="G24"/>
  <c r="E24"/>
  <c r="E21"/>
  <c r="C24"/>
  <c r="D24"/>
  <c r="P23"/>
  <c r="M23"/>
  <c r="J23"/>
  <c r="G23"/>
  <c r="E23"/>
  <c r="D23"/>
  <c r="C23"/>
  <c r="P22"/>
  <c r="M22"/>
  <c r="J22"/>
  <c r="G22"/>
  <c r="E22"/>
  <c r="C22"/>
  <c r="D22"/>
  <c r="Q21"/>
  <c r="O21"/>
  <c r="P21"/>
  <c r="N21"/>
  <c r="L21"/>
  <c r="M21"/>
  <c r="K21"/>
  <c r="I21"/>
  <c r="J21"/>
  <c r="H21"/>
  <c r="F21"/>
  <c r="G21"/>
  <c r="P19"/>
  <c r="M19"/>
  <c r="J19"/>
  <c r="G19"/>
  <c r="E19"/>
  <c r="C19"/>
  <c r="D19"/>
  <c r="E18"/>
  <c r="Q16"/>
  <c r="O16"/>
  <c r="P16"/>
  <c r="N16"/>
  <c r="L16"/>
  <c r="M16"/>
  <c r="K16"/>
  <c r="I16"/>
  <c r="J16"/>
  <c r="H16"/>
  <c r="F16"/>
  <c r="G16"/>
  <c r="P15"/>
  <c r="M15"/>
  <c r="J15"/>
  <c r="G15"/>
  <c r="E15"/>
  <c r="C15"/>
  <c r="D15"/>
  <c r="P14"/>
  <c r="M14"/>
  <c r="J14"/>
  <c r="G14"/>
  <c r="E14"/>
  <c r="C14"/>
  <c r="D14"/>
  <c r="P13"/>
  <c r="M13"/>
  <c r="J13"/>
  <c r="G13"/>
  <c r="E13"/>
  <c r="C13"/>
  <c r="D13"/>
  <c r="P12"/>
  <c r="M12"/>
  <c r="J12"/>
  <c r="G12"/>
  <c r="E12"/>
  <c r="C12"/>
  <c r="D12"/>
  <c r="P11"/>
  <c r="M11"/>
  <c r="J11"/>
  <c r="G11"/>
  <c r="E11"/>
  <c r="C11"/>
  <c r="D11"/>
  <c r="P10"/>
  <c r="M10"/>
  <c r="J10"/>
  <c r="G10"/>
  <c r="E10"/>
  <c r="E16"/>
  <c r="C10"/>
  <c r="C16"/>
  <c r="D16"/>
  <c r="D10"/>
  <c r="Q9"/>
  <c r="Q17"/>
  <c r="Q31"/>
  <c r="P9"/>
  <c r="O9"/>
  <c r="O17"/>
  <c r="P17"/>
  <c r="N9"/>
  <c r="N17"/>
  <c r="N31"/>
  <c r="L9"/>
  <c r="L17"/>
  <c r="M17"/>
  <c r="M9"/>
  <c r="K9"/>
  <c r="K17"/>
  <c r="K31"/>
  <c r="I9"/>
  <c r="I17"/>
  <c r="J17"/>
  <c r="H9"/>
  <c r="H17"/>
  <c r="H31"/>
  <c r="F9"/>
  <c r="G9"/>
  <c r="E9"/>
  <c r="E17"/>
  <c r="E31"/>
  <c r="C9"/>
  <c r="C17"/>
  <c r="D17"/>
  <c r="O6"/>
  <c r="L6"/>
  <c r="I6"/>
  <c r="F6"/>
  <c r="E30" i="5"/>
  <c r="P29"/>
  <c r="M29"/>
  <c r="J29"/>
  <c r="G29"/>
  <c r="E29"/>
  <c r="C29"/>
  <c r="D29" s="1"/>
  <c r="P28"/>
  <c r="M28"/>
  <c r="J28"/>
  <c r="G28"/>
  <c r="E28"/>
  <c r="C28"/>
  <c r="D28"/>
  <c r="P27"/>
  <c r="M27"/>
  <c r="J27"/>
  <c r="G27"/>
  <c r="E27"/>
  <c r="C27"/>
  <c r="D27" s="1"/>
  <c r="P26"/>
  <c r="M26"/>
  <c r="J26"/>
  <c r="G26"/>
  <c r="E26"/>
  <c r="E25" s="1"/>
  <c r="C26"/>
  <c r="C25" s="1"/>
  <c r="D25" s="1"/>
  <c r="Q25"/>
  <c r="O25"/>
  <c r="P25" s="1"/>
  <c r="N25"/>
  <c r="L25"/>
  <c r="M25"/>
  <c r="K25"/>
  <c r="I25"/>
  <c r="J25" s="1"/>
  <c r="H25"/>
  <c r="F25"/>
  <c r="G25"/>
  <c r="P24"/>
  <c r="M24"/>
  <c r="J24"/>
  <c r="G24"/>
  <c r="E24"/>
  <c r="C24"/>
  <c r="D24" s="1"/>
  <c r="P23"/>
  <c r="M23"/>
  <c r="J23"/>
  <c r="G23"/>
  <c r="E23"/>
  <c r="C23"/>
  <c r="D23"/>
  <c r="E22"/>
  <c r="C22"/>
  <c r="C21" s="1"/>
  <c r="Q21"/>
  <c r="O21"/>
  <c r="N21"/>
  <c r="L21"/>
  <c r="K21"/>
  <c r="I21"/>
  <c r="H21"/>
  <c r="F21"/>
  <c r="E21"/>
  <c r="P19"/>
  <c r="M19"/>
  <c r="J19"/>
  <c r="G19"/>
  <c r="E19"/>
  <c r="C19"/>
  <c r="D19"/>
  <c r="E18"/>
  <c r="Q16"/>
  <c r="O16"/>
  <c r="P16"/>
  <c r="N16"/>
  <c r="L16"/>
  <c r="M16" s="1"/>
  <c r="K16"/>
  <c r="I16"/>
  <c r="J16"/>
  <c r="H16"/>
  <c r="F16"/>
  <c r="G16" s="1"/>
  <c r="P15"/>
  <c r="M15"/>
  <c r="J15"/>
  <c r="G15"/>
  <c r="E15"/>
  <c r="C15"/>
  <c r="D15"/>
  <c r="P14"/>
  <c r="M14"/>
  <c r="J14"/>
  <c r="G14"/>
  <c r="E14"/>
  <c r="C14"/>
  <c r="D14" s="1"/>
  <c r="P13"/>
  <c r="M13"/>
  <c r="J13"/>
  <c r="G13"/>
  <c r="E13"/>
  <c r="C13"/>
  <c r="D13"/>
  <c r="P12"/>
  <c r="M12"/>
  <c r="J12"/>
  <c r="G12"/>
  <c r="E12"/>
  <c r="C12"/>
  <c r="D12" s="1"/>
  <c r="P11"/>
  <c r="M11"/>
  <c r="J11"/>
  <c r="G11"/>
  <c r="E11"/>
  <c r="E9" s="1"/>
  <c r="E17" s="1"/>
  <c r="E31" s="1"/>
  <c r="C11"/>
  <c r="D11" s="1"/>
  <c r="P10"/>
  <c r="M10"/>
  <c r="J10"/>
  <c r="G10"/>
  <c r="E10"/>
  <c r="E16" s="1"/>
  <c r="C10"/>
  <c r="C16" s="1"/>
  <c r="D16" s="1"/>
  <c r="Q9"/>
  <c r="Q17" s="1"/>
  <c r="Q31" s="1"/>
  <c r="O9"/>
  <c r="P9"/>
  <c r="O17"/>
  <c r="P17"/>
  <c r="N9"/>
  <c r="N17"/>
  <c r="N31" s="1"/>
  <c r="L9"/>
  <c r="M9" s="1"/>
  <c r="K9"/>
  <c r="K17" s="1"/>
  <c r="K31" s="1"/>
  <c r="I9"/>
  <c r="J9"/>
  <c r="I17"/>
  <c r="J17"/>
  <c r="H9"/>
  <c r="H17"/>
  <c r="H31" s="1"/>
  <c r="F9"/>
  <c r="G9" s="1"/>
  <c r="E30" i="6"/>
  <c r="Q25"/>
  <c r="O25"/>
  <c r="N25"/>
  <c r="L25"/>
  <c r="K25"/>
  <c r="I25"/>
  <c r="J25"/>
  <c r="H25"/>
  <c r="F25"/>
  <c r="F21"/>
  <c r="H21"/>
  <c r="I21"/>
  <c r="K21"/>
  <c r="L21"/>
  <c r="N21"/>
  <c r="O21"/>
  <c r="Q21"/>
  <c r="P29"/>
  <c r="M29"/>
  <c r="J29"/>
  <c r="G29"/>
  <c r="E29"/>
  <c r="C29"/>
  <c r="D29"/>
  <c r="P28"/>
  <c r="M28"/>
  <c r="J28"/>
  <c r="G28"/>
  <c r="E28"/>
  <c r="C28"/>
  <c r="D28"/>
  <c r="P27"/>
  <c r="M27"/>
  <c r="J27"/>
  <c r="G27"/>
  <c r="E27"/>
  <c r="C27"/>
  <c r="D27"/>
  <c r="P26"/>
  <c r="M26"/>
  <c r="J26"/>
  <c r="G26"/>
  <c r="E26"/>
  <c r="E25"/>
  <c r="C26"/>
  <c r="P24"/>
  <c r="M24"/>
  <c r="J24"/>
  <c r="G24"/>
  <c r="E24"/>
  <c r="C24"/>
  <c r="P23"/>
  <c r="M23"/>
  <c r="J23"/>
  <c r="G23"/>
  <c r="E23"/>
  <c r="C23"/>
  <c r="J22"/>
  <c r="G22"/>
  <c r="E22"/>
  <c r="E21" s="1"/>
  <c r="C22"/>
  <c r="C12"/>
  <c r="D12"/>
  <c r="E12"/>
  <c r="C13"/>
  <c r="D13"/>
  <c r="E13"/>
  <c r="C14"/>
  <c r="D14"/>
  <c r="E14"/>
  <c r="C15"/>
  <c r="E15"/>
  <c r="E19"/>
  <c r="C19"/>
  <c r="E18"/>
  <c r="P19"/>
  <c r="M19"/>
  <c r="J19"/>
  <c r="G19"/>
  <c r="Q16"/>
  <c r="O16"/>
  <c r="P16"/>
  <c r="N16"/>
  <c r="L16"/>
  <c r="M16"/>
  <c r="K16"/>
  <c r="I16"/>
  <c r="J16"/>
  <c r="H16"/>
  <c r="F16"/>
  <c r="G16"/>
  <c r="P15"/>
  <c r="P14"/>
  <c r="P13"/>
  <c r="P12"/>
  <c r="M15"/>
  <c r="M14"/>
  <c r="M13"/>
  <c r="M12"/>
  <c r="J15"/>
  <c r="J14"/>
  <c r="J13"/>
  <c r="J12"/>
  <c r="G12"/>
  <c r="G13"/>
  <c r="G14"/>
  <c r="G15"/>
  <c r="E10"/>
  <c r="E11"/>
  <c r="E9"/>
  <c r="E17"/>
  <c r="E31"/>
  <c r="E16"/>
  <c r="C10"/>
  <c r="C11"/>
  <c r="D11"/>
  <c r="P10"/>
  <c r="P11"/>
  <c r="Q9"/>
  <c r="Q17"/>
  <c r="Q31"/>
  <c r="O9"/>
  <c r="O17"/>
  <c r="P17"/>
  <c r="M10"/>
  <c r="M11"/>
  <c r="N9"/>
  <c r="N17"/>
  <c r="N31"/>
  <c r="L9"/>
  <c r="L17"/>
  <c r="M17"/>
  <c r="J10"/>
  <c r="J11"/>
  <c r="K9"/>
  <c r="K17"/>
  <c r="K31"/>
  <c r="I9"/>
  <c r="I17"/>
  <c r="J17"/>
  <c r="F9"/>
  <c r="G9"/>
  <c r="H9"/>
  <c r="H17"/>
  <c r="H31"/>
  <c r="G11"/>
  <c r="G10"/>
  <c r="I6"/>
  <c r="L6"/>
  <c r="F6"/>
  <c r="C16"/>
  <c r="D16"/>
  <c r="G21"/>
  <c r="M25"/>
  <c r="P25"/>
  <c r="P9"/>
  <c r="D23"/>
  <c r="D24"/>
  <c r="D26"/>
  <c r="J21"/>
  <c r="D15"/>
  <c r="C25"/>
  <c r="D25"/>
  <c r="C21"/>
  <c r="G25"/>
  <c r="D19"/>
  <c r="D10"/>
  <c r="M9"/>
  <c r="C9"/>
  <c r="C17"/>
  <c r="D17"/>
  <c r="D9"/>
  <c r="D9" i="7"/>
  <c r="J9"/>
  <c r="F17"/>
  <c r="G17"/>
  <c r="C21"/>
  <c r="D21"/>
  <c r="C25"/>
  <c r="D25"/>
  <c r="F17" i="5"/>
  <c r="G17"/>
  <c r="L17"/>
  <c r="M17"/>
  <c r="J9" i="6"/>
  <c r="C9" i="5"/>
  <c r="D9" s="1"/>
  <c r="C17"/>
  <c r="D17" s="1"/>
  <c r="D26"/>
  <c r="F17" i="6"/>
  <c r="G17"/>
  <c r="D10" i="5" l="1"/>
</calcChain>
</file>

<file path=xl/sharedStrings.xml><?xml version="1.0" encoding="utf-8"?>
<sst xmlns="http://schemas.openxmlformats.org/spreadsheetml/2006/main" count="260" uniqueCount="66">
  <si>
    <t>№</t>
  </si>
  <si>
    <t>Позиция</t>
  </si>
  <si>
    <t>количество</t>
  </si>
  <si>
    <t>I</t>
  </si>
  <si>
    <t>с топлоносител водна пара</t>
  </si>
  <si>
    <t>с топлоносител гореща вода</t>
  </si>
  <si>
    <t>II</t>
  </si>
  <si>
    <t>III</t>
  </si>
  <si>
    <t>IV</t>
  </si>
  <si>
    <t>V</t>
  </si>
  <si>
    <t>VI</t>
  </si>
  <si>
    <t>VII</t>
  </si>
  <si>
    <t>VIII</t>
  </si>
  <si>
    <t>IX</t>
  </si>
  <si>
    <t>приходи (хил.лв.)</t>
  </si>
  <si>
    <t>Топлинна енергия, използвана за стопански нужди, в това число:</t>
  </si>
  <si>
    <t>продажна цена</t>
  </si>
  <si>
    <t>Битово горещо водоснабдяване</t>
  </si>
  <si>
    <t>Гл.  счетоводител:</t>
  </si>
  <si>
    <t>Изп.  директор:</t>
  </si>
  <si>
    <t xml:space="preserve">Отчетна информация за продадените количества топлинна и електрическа енергия и приходите от продажбите </t>
  </si>
  <si>
    <t>Приходи, свързани с нерегулирана дейност</t>
  </si>
  <si>
    <t>Топлинна енергия за асоциация по чл.151, ал.1 от ЗЕ</t>
  </si>
  <si>
    <t>Приходи от присъединяване и услуги</t>
  </si>
  <si>
    <t xml:space="preserve">Приходи от топлоносител </t>
  </si>
  <si>
    <t>Топлинна енергия за асоциация по чл.149a от ЗЕ</t>
  </si>
  <si>
    <t>Общо приходи за централата (VIII+IХ+X+XI+XII)</t>
  </si>
  <si>
    <t>Дружество:</t>
  </si>
  <si>
    <t>Приложение 4</t>
  </si>
  <si>
    <t>MWh</t>
  </si>
  <si>
    <t>BGN/MWh</t>
  </si>
  <si>
    <t>kBGN</t>
  </si>
  <si>
    <t>Топлинна енергия за битови нужди ОБЩО, в т.ч.:</t>
  </si>
  <si>
    <t>I.1.</t>
  </si>
  <si>
    <t>I.2.</t>
  </si>
  <si>
    <t>II.1.</t>
  </si>
  <si>
    <t>II.2.</t>
  </si>
  <si>
    <t>II.3.</t>
  </si>
  <si>
    <t>Всичко приходи от топлинна енергия за стопански и битови нужди (I+II)</t>
  </si>
  <si>
    <t>Некомбинирана електрическа енергия</t>
  </si>
  <si>
    <t>На обществения доставчик, както следва:</t>
  </si>
  <si>
    <t>На крайните снабдители, както следва:</t>
  </si>
  <si>
    <t>На ДРУГИ:</t>
  </si>
  <si>
    <t>VII.1.</t>
  </si>
  <si>
    <t>VII.1.1.</t>
  </si>
  <si>
    <t>VII.1.2.</t>
  </si>
  <si>
    <t>VII.1.3.</t>
  </si>
  <si>
    <t>VII.2.</t>
  </si>
  <si>
    <t>VII.2.1.</t>
  </si>
  <si>
    <t>VII.2.2.</t>
  </si>
  <si>
    <t>VII.2.3.</t>
  </si>
  <si>
    <t>VII.3.</t>
  </si>
  <si>
    <t>Фактурирана електрическа енергия, в т.ч.: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</si>
  <si>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</si>
  <si>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</si>
  <si>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 xml:space="preserve"> /………………………/</t>
  </si>
  <si>
    <t xml:space="preserve"> /………………………../</t>
  </si>
  <si>
    <t>Всичко приходи от топлинна енергия с гореща вода за стопански и битови нужди (I.1.+II)</t>
  </si>
  <si>
    <t>Общо за 01.07.2015-30.06.2016</t>
  </si>
  <si>
    <t>01.07.2015-30.09.2015</t>
  </si>
  <si>
    <t>01.10.2015-31.12.2015</t>
  </si>
  <si>
    <t>01.01.2016-31.03.2016</t>
  </si>
  <si>
    <t>01.04.2016-30.06.2016</t>
  </si>
  <si>
    <t>Дружество:"Инертстрой-Калето"АД</t>
  </si>
  <si>
    <t xml:space="preserve"> /М.Тодорова/</t>
  </si>
  <si>
    <t xml:space="preserve"> /Т.Йорданов/</t>
  </si>
</sst>
</file>

<file path=xl/styles.xml><?xml version="1.0" encoding="utf-8"?>
<styleSheet xmlns="http://schemas.openxmlformats.org/spreadsheetml/2006/main">
  <numFmts count="6">
    <numFmt numFmtId="164" formatCode="&quot;I-тримесечие на &quot;0&quot; г.&quot;"/>
    <numFmt numFmtId="165" formatCode="&quot;II-тримесечие на &quot;0&quot; г.&quot;"/>
    <numFmt numFmtId="166" formatCode="&quot;III-тримесечие на &quot;0&quot; г.&quot;"/>
    <numFmt numFmtId="167" formatCode="&quot;IV-тримесечие на &quot;0&quot; г.&quot;"/>
    <numFmt numFmtId="168" formatCode="&quot;ОБЩО за &quot;0&quot; г.&quot;"/>
    <numFmt numFmtId="172" formatCode="#,##0.00000"/>
  </numFmts>
  <fonts count="14">
    <font>
      <sz val="10"/>
      <name val="Arial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.5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2" borderId="0" xfId="0" applyFont="1" applyFill="1" applyBorder="1" applyAlignment="1">
      <alignment horizontal="left" vertical="center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6" xfId="0" applyNumberFormat="1" applyFont="1" applyFill="1" applyBorder="1" applyAlignment="1">
      <alignment horizontal="center" vertical="center" wrapText="1"/>
    </xf>
    <xf numFmtId="167" fontId="9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 wrapText="1"/>
    </xf>
    <xf numFmtId="168" fontId="9" fillId="2" borderId="6" xfId="0" applyNumberFormat="1" applyFont="1" applyFill="1" applyBorder="1" applyAlignment="1">
      <alignment horizontal="center" vertical="center" wrapText="1"/>
    </xf>
    <xf numFmtId="168" fontId="9" fillId="2" borderId="7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 wrapText="1"/>
    </xf>
    <xf numFmtId="168" fontId="13" fillId="2" borderId="6" xfId="0" applyNumberFormat="1" applyFont="1" applyFill="1" applyBorder="1" applyAlignment="1">
      <alignment horizontal="center" vertical="center" wrapText="1"/>
    </xf>
    <xf numFmtId="168" fontId="13" fillId="2" borderId="7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172" fontId="4" fillId="0" borderId="1" xfId="0" applyNumberFormat="1" applyFont="1" applyFill="1" applyBorder="1" applyAlignment="1">
      <alignment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showZeros="0" workbookViewId="0">
      <selection activeCell="C6" sqref="C6:E6"/>
    </sheetView>
  </sheetViews>
  <sheetFormatPr defaultColWidth="0" defaultRowHeight="12.75" customHeight="1" zeroHeight="1"/>
  <cols>
    <col min="1" max="1" width="6.42578125" style="10" customWidth="1"/>
    <col min="2" max="2" width="43.7109375" style="10" customWidth="1"/>
    <col min="3" max="3" width="9.7109375" style="10" customWidth="1"/>
    <col min="4" max="4" width="8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28</v>
      </c>
    </row>
    <row r="2" spans="1:17" s="2" customFormat="1" ht="15.75">
      <c r="B2" s="5"/>
      <c r="C2" s="5"/>
      <c r="D2" s="5"/>
      <c r="E2" s="5"/>
      <c r="F2" s="6" t="s">
        <v>20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27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8" t="s">
        <v>0</v>
      </c>
      <c r="B6" s="50" t="s">
        <v>1</v>
      </c>
      <c r="C6" s="52">
        <v>2014</v>
      </c>
      <c r="D6" s="53"/>
      <c r="E6" s="54"/>
      <c r="F6" s="55">
        <f>$C$6</f>
        <v>2014</v>
      </c>
      <c r="G6" s="56"/>
      <c r="H6" s="57"/>
      <c r="I6" s="58">
        <f>$C$6</f>
        <v>2014</v>
      </c>
      <c r="J6" s="59"/>
      <c r="K6" s="60"/>
      <c r="L6" s="61">
        <f>$C$6</f>
        <v>2014</v>
      </c>
      <c r="M6" s="62"/>
      <c r="N6" s="63"/>
      <c r="O6" s="45">
        <f>$C$6</f>
        <v>2014</v>
      </c>
      <c r="P6" s="46"/>
      <c r="Q6" s="47"/>
    </row>
    <row r="7" spans="1:17" ht="22.5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29</v>
      </c>
      <c r="D8" s="11" t="s">
        <v>30</v>
      </c>
      <c r="E8" s="11" t="s">
        <v>31</v>
      </c>
      <c r="F8" s="11" t="s">
        <v>29</v>
      </c>
      <c r="G8" s="11" t="s">
        <v>30</v>
      </c>
      <c r="H8" s="11" t="s">
        <v>31</v>
      </c>
      <c r="I8" s="11" t="s">
        <v>29</v>
      </c>
      <c r="J8" s="11" t="s">
        <v>30</v>
      </c>
      <c r="K8" s="11" t="s">
        <v>31</v>
      </c>
      <c r="L8" s="11" t="s">
        <v>29</v>
      </c>
      <c r="M8" s="11" t="s">
        <v>30</v>
      </c>
      <c r="N8" s="11" t="s">
        <v>31</v>
      </c>
      <c r="O8" s="11" t="s">
        <v>29</v>
      </c>
      <c r="P8" s="11" t="s">
        <v>30</v>
      </c>
      <c r="Q8" s="11" t="s">
        <v>31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33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34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899999999999999" customHeight="1">
      <c r="A12" s="1" t="s">
        <v>6</v>
      </c>
      <c r="B12" s="14" t="s">
        <v>32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35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36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37</v>
      </c>
      <c r="B15" s="27" t="s">
        <v>25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57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38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23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24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52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43</v>
      </c>
      <c r="B21" s="14" t="s">
        <v>40</v>
      </c>
      <c r="C21" s="23">
        <f>SUM(C22:C24)</f>
        <v>0</v>
      </c>
      <c r="D21" s="21">
        <f t="shared" ref="D21:D29" si="7">IF(C21=0,0,E21*1000/C21)</f>
        <v>0</v>
      </c>
      <c r="E21" s="23">
        <f>SUM(E22:E24)</f>
        <v>0</v>
      </c>
      <c r="F21" s="23">
        <f>SUM(F22:F24)</f>
        <v>0</v>
      </c>
      <c r="G21" s="21">
        <f t="shared" ref="G21:G29" si="8">IF(F21=0,0,H21*1000/F21)</f>
        <v>0</v>
      </c>
      <c r="H21" s="23">
        <f>SUM(H22:H24)</f>
        <v>0</v>
      </c>
      <c r="I21" s="23">
        <f>SUM(I22:I24)</f>
        <v>0</v>
      </c>
      <c r="J21" s="21">
        <f t="shared" ref="J21:J29" si="9">IF(I21=0,0,K21*1000/I21)</f>
        <v>0</v>
      </c>
      <c r="K21" s="23">
        <f>SUM(K22:K24)</f>
        <v>0</v>
      </c>
      <c r="L21" s="23">
        <f>SUM(L22:L24)</f>
        <v>0</v>
      </c>
      <c r="M21" s="21">
        <f t="shared" ref="M21:M29" si="10">IF(L21=0,0,N21*1000/L21)</f>
        <v>0</v>
      </c>
      <c r="N21" s="23">
        <f>SUM(N22:N24)</f>
        <v>0</v>
      </c>
      <c r="O21" s="23">
        <f>SUM(O22:O24)</f>
        <v>0</v>
      </c>
      <c r="P21" s="21">
        <f t="shared" ref="P21:P29" si="11">IF(O21=0,0,Q21*1000/O21)</f>
        <v>0</v>
      </c>
      <c r="Q21" s="23">
        <f>SUM(Q22:Q24)</f>
        <v>0</v>
      </c>
    </row>
    <row r="22" spans="1:17" ht="17.45" customHeight="1">
      <c r="A22" s="1" t="s">
        <v>44</v>
      </c>
      <c r="B22" s="19" t="s">
        <v>53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>
      <c r="A23" s="1" t="s">
        <v>45</v>
      </c>
      <c r="B23" s="19" t="s">
        <v>54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6.899999999999999" customHeight="1">
      <c r="A24" s="1" t="s">
        <v>46</v>
      </c>
      <c r="B24" s="19" t="s">
        <v>39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47</v>
      </c>
      <c r="B25" s="14" t="s">
        <v>41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7.45" customHeight="1">
      <c r="A26" s="1" t="s">
        <v>48</v>
      </c>
      <c r="B26" s="19" t="s">
        <v>53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" customHeight="1">
      <c r="A27" s="1" t="s">
        <v>49</v>
      </c>
      <c r="B27" s="19" t="s">
        <v>54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899999999999999" customHeight="1">
      <c r="A28" s="1" t="s">
        <v>50</v>
      </c>
      <c r="B28" s="19" t="s">
        <v>39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51</v>
      </c>
      <c r="B29" s="14" t="s">
        <v>42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21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26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">
        <v>18</v>
      </c>
      <c r="C37" s="38"/>
      <c r="D37" s="38"/>
      <c r="E37" s="41" t="s">
        <v>19</v>
      </c>
      <c r="F37" s="40"/>
      <c r="G37" s="40"/>
      <c r="H37" s="40"/>
      <c r="O37" s="38"/>
      <c r="P37" s="38"/>
      <c r="Q37" s="39"/>
    </row>
    <row r="38" spans="1:17">
      <c r="B38" s="42" t="s">
        <v>55</v>
      </c>
      <c r="F38" s="43" t="s">
        <v>56</v>
      </c>
    </row>
    <row r="39" spans="1:17">
      <c r="F39" s="43"/>
    </row>
    <row r="40" spans="1:17"/>
    <row r="41" spans="1:17" hidden="1"/>
    <row r="42" spans="1:17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9:D30 C25 E25 G9:G29 J9:J26 M9:M28 P9:P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Q43"/>
  <sheetViews>
    <sheetView showZeros="0" tabSelected="1" topLeftCell="B7" workbookViewId="0">
      <selection activeCell="E27" sqref="E27"/>
    </sheetView>
  </sheetViews>
  <sheetFormatPr defaultColWidth="0" defaultRowHeight="12.75" zeroHeight="1"/>
  <cols>
    <col min="1" max="1" width="6.42578125" style="10" customWidth="1"/>
    <col min="2" max="2" width="44.7109375" style="10" customWidth="1"/>
    <col min="3" max="3" width="9.7109375" style="10" customWidth="1"/>
    <col min="4" max="4" width="9.140625" style="10" customWidth="1"/>
    <col min="5" max="6" width="8.7109375" style="10" customWidth="1"/>
    <col min="7" max="7" width="8.140625" style="10" customWidth="1"/>
    <col min="8" max="9" width="8.7109375" style="10" customWidth="1"/>
    <col min="10" max="10" width="8.140625" style="10" customWidth="1"/>
    <col min="11" max="12" width="8.7109375" style="10" customWidth="1"/>
    <col min="13" max="13" width="8.42578125" style="10" customWidth="1"/>
    <col min="14" max="15" width="8.7109375" style="10" customWidth="1"/>
    <col min="16" max="16" width="8.140625" style="10" customWidth="1"/>
    <col min="17" max="17" width="8.710937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28</v>
      </c>
    </row>
    <row r="2" spans="1:17" s="2" customFormat="1" ht="15.75">
      <c r="B2" s="5"/>
      <c r="C2" s="5"/>
      <c r="D2" s="5"/>
      <c r="E2" s="5"/>
      <c r="F2" s="6" t="s">
        <v>20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63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8" t="s">
        <v>0</v>
      </c>
      <c r="B6" s="50" t="s">
        <v>1</v>
      </c>
      <c r="C6" s="52">
        <v>2015</v>
      </c>
      <c r="D6" s="53"/>
      <c r="E6" s="54"/>
      <c r="F6" s="55">
        <f>$C$6</f>
        <v>2015</v>
      </c>
      <c r="G6" s="56"/>
      <c r="H6" s="57"/>
      <c r="I6" s="58">
        <f>$C$6</f>
        <v>2015</v>
      </c>
      <c r="J6" s="59"/>
      <c r="K6" s="60"/>
      <c r="L6" s="61">
        <f>$C$6</f>
        <v>2015</v>
      </c>
      <c r="M6" s="62"/>
      <c r="N6" s="63"/>
      <c r="O6" s="45">
        <f>$C$6</f>
        <v>2015</v>
      </c>
      <c r="P6" s="46"/>
      <c r="Q6" s="47"/>
    </row>
    <row r="7" spans="1:17" ht="22.5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29</v>
      </c>
      <c r="D8" s="11" t="s">
        <v>30</v>
      </c>
      <c r="E8" s="11" t="s">
        <v>31</v>
      </c>
      <c r="F8" s="11" t="s">
        <v>29</v>
      </c>
      <c r="G8" s="11" t="s">
        <v>30</v>
      </c>
      <c r="H8" s="11" t="s">
        <v>31</v>
      </c>
      <c r="I8" s="11" t="s">
        <v>29</v>
      </c>
      <c r="J8" s="11" t="s">
        <v>30</v>
      </c>
      <c r="K8" s="11" t="s">
        <v>31</v>
      </c>
      <c r="L8" s="11" t="s">
        <v>29</v>
      </c>
      <c r="M8" s="11" t="s">
        <v>30</v>
      </c>
      <c r="N8" s="11" t="s">
        <v>31</v>
      </c>
      <c r="O8" s="11" t="s">
        <v>29</v>
      </c>
      <c r="P8" s="11" t="s">
        <v>30</v>
      </c>
      <c r="Q8" s="11" t="s">
        <v>31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33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34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7.45" customHeight="1">
      <c r="A12" s="1" t="s">
        <v>6</v>
      </c>
      <c r="B12" s="14" t="s">
        <v>32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35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36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37</v>
      </c>
      <c r="B15" s="27" t="s">
        <v>25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57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38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23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24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52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43</v>
      </c>
      <c r="B21" s="14" t="s">
        <v>40</v>
      </c>
      <c r="C21" s="23">
        <f>SUM(C22:C24)</f>
        <v>3123</v>
      </c>
      <c r="D21" s="21"/>
      <c r="E21" s="23">
        <f>SUM(E22:E24)</f>
        <v>605597</v>
      </c>
      <c r="F21" s="23">
        <f>SUM(F22:F24)</f>
        <v>0</v>
      </c>
      <c r="G21" s="21">
        <f t="shared" ref="G21:G29" si="7">IF(F21=0,0,H21*1000/F21)</f>
        <v>0</v>
      </c>
      <c r="H21" s="23">
        <f>SUM(H22:H24)</f>
        <v>0</v>
      </c>
      <c r="I21" s="23">
        <f>SUM(I22:I24)</f>
        <v>0</v>
      </c>
      <c r="J21" s="21">
        <f t="shared" ref="J21:J29" si="8">IF(I21=0,0,K21*1000/I21)</f>
        <v>0</v>
      </c>
      <c r="K21" s="23">
        <f>SUM(K22:K24)</f>
        <v>0</v>
      </c>
      <c r="L21" s="23">
        <f>SUM(L22:L24)</f>
        <v>29</v>
      </c>
      <c r="M21" s="21"/>
      <c r="N21" s="23">
        <f>SUM(N22:N24)</f>
        <v>5644</v>
      </c>
      <c r="O21" s="23">
        <f>SUM(O22:O24)</f>
        <v>3094</v>
      </c>
      <c r="P21" s="21"/>
      <c r="Q21" s="23">
        <f>SUM(Q22:Q24)</f>
        <v>599953</v>
      </c>
    </row>
    <row r="22" spans="1:17" ht="16.899999999999999" customHeight="1">
      <c r="A22" s="1" t="s">
        <v>44</v>
      </c>
      <c r="B22" s="19" t="s">
        <v>53</v>
      </c>
      <c r="C22" s="23">
        <f>SUM(F22,I22,L22,O22)</f>
        <v>3123</v>
      </c>
      <c r="D22" s="68">
        <v>193.91515000000001</v>
      </c>
      <c r="E22" s="23">
        <f>SUM(H22,K22,N22,Q22)</f>
        <v>605597</v>
      </c>
      <c r="F22" s="24"/>
      <c r="G22" s="21">
        <f t="shared" si="7"/>
        <v>0</v>
      </c>
      <c r="H22" s="24"/>
      <c r="I22" s="24"/>
      <c r="J22" s="21">
        <f t="shared" si="8"/>
        <v>0</v>
      </c>
      <c r="K22" s="24"/>
      <c r="L22" s="24">
        <v>29</v>
      </c>
      <c r="M22" s="21">
        <v>194.62</v>
      </c>
      <c r="N22" s="24">
        <v>5644</v>
      </c>
      <c r="O22" s="24">
        <v>3094</v>
      </c>
      <c r="P22" s="21">
        <v>193.94</v>
      </c>
      <c r="Q22" s="24">
        <v>599953</v>
      </c>
    </row>
    <row r="23" spans="1:17" ht="17.45" customHeight="1">
      <c r="A23" s="1" t="s">
        <v>45</v>
      </c>
      <c r="B23" s="19" t="s">
        <v>54</v>
      </c>
      <c r="C23" s="23">
        <f>SUM(F23,I23,L23,O23)</f>
        <v>0</v>
      </c>
      <c r="D23" s="21">
        <f t="shared" ref="D21:D29" si="9">IF(C23=0,0,E23*1000/C23)</f>
        <v>0</v>
      </c>
      <c r="E23" s="23">
        <f>SUM(H23,K23,N23,Q23)</f>
        <v>0</v>
      </c>
      <c r="F23" s="24"/>
      <c r="G23" s="21">
        <f t="shared" si="7"/>
        <v>0</v>
      </c>
      <c r="H23" s="24"/>
      <c r="I23" s="24"/>
      <c r="J23" s="21">
        <f t="shared" si="8"/>
        <v>0</v>
      </c>
      <c r="K23" s="24"/>
      <c r="L23" s="24"/>
      <c r="M23" s="21">
        <f t="shared" ref="M21:M29" si="10">IF(L23=0,0,N23*1000/L23)</f>
        <v>0</v>
      </c>
      <c r="N23" s="24"/>
      <c r="O23" s="24"/>
      <c r="P23" s="21">
        <f t="shared" ref="P21:P29" si="11">IF(O23=0,0,Q23*1000/O23)</f>
        <v>0</v>
      </c>
      <c r="Q23" s="24"/>
    </row>
    <row r="24" spans="1:17" ht="16.899999999999999" customHeight="1">
      <c r="A24" s="1" t="s">
        <v>46</v>
      </c>
      <c r="B24" s="19" t="s">
        <v>39</v>
      </c>
      <c r="C24" s="23">
        <f>SUM(F24,I24,L24,O24)</f>
        <v>0</v>
      </c>
      <c r="D24" s="21">
        <f t="shared" si="9"/>
        <v>0</v>
      </c>
      <c r="E24" s="23">
        <f>SUM(H24,K24,N24,Q24)</f>
        <v>0</v>
      </c>
      <c r="F24" s="24"/>
      <c r="G24" s="21">
        <f t="shared" si="7"/>
        <v>0</v>
      </c>
      <c r="H24" s="24"/>
      <c r="I24" s="24"/>
      <c r="J24" s="21">
        <f t="shared" si="8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47</v>
      </c>
      <c r="B25" s="14" t="s">
        <v>41</v>
      </c>
      <c r="C25" s="23">
        <f>SUM(C26:C28)</f>
        <v>0</v>
      </c>
      <c r="D25" s="21">
        <f t="shared" si="9"/>
        <v>0</v>
      </c>
      <c r="E25" s="23">
        <f>SUM(E26:E28)</f>
        <v>0</v>
      </c>
      <c r="F25" s="23">
        <f>SUM(F26:F28)</f>
        <v>0</v>
      </c>
      <c r="G25" s="21">
        <f t="shared" si="7"/>
        <v>0</v>
      </c>
      <c r="H25" s="23">
        <f>SUM(H26:H28)</f>
        <v>0</v>
      </c>
      <c r="I25" s="23">
        <f>SUM(I26:I28)</f>
        <v>0</v>
      </c>
      <c r="J25" s="21">
        <f t="shared" si="8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5.6" customHeight="1">
      <c r="A26" s="1" t="s">
        <v>48</v>
      </c>
      <c r="B26" s="19" t="s">
        <v>53</v>
      </c>
      <c r="C26" s="23">
        <f>SUM(F26,I26,L26,O26)</f>
        <v>0</v>
      </c>
      <c r="D26" s="21">
        <f t="shared" si="9"/>
        <v>0</v>
      </c>
      <c r="E26" s="23">
        <f>SUM(H26,K26,N26,Q26)</f>
        <v>0</v>
      </c>
      <c r="F26" s="24"/>
      <c r="G26" s="21">
        <f t="shared" si="7"/>
        <v>0</v>
      </c>
      <c r="H26" s="24"/>
      <c r="I26" s="24"/>
      <c r="J26" s="21">
        <f t="shared" si="8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.6" customHeight="1">
      <c r="A27" s="1" t="s">
        <v>49</v>
      </c>
      <c r="B27" s="19" t="s">
        <v>54</v>
      </c>
      <c r="C27" s="23">
        <f>SUM(F27,I27,L27,O27)</f>
        <v>0</v>
      </c>
      <c r="D27" s="21">
        <f t="shared" si="9"/>
        <v>0</v>
      </c>
      <c r="E27" s="23">
        <f>SUM(H27,K27,N27,Q27)</f>
        <v>0</v>
      </c>
      <c r="F27" s="24"/>
      <c r="G27" s="21">
        <f t="shared" si="7"/>
        <v>0</v>
      </c>
      <c r="H27" s="24"/>
      <c r="I27" s="24"/>
      <c r="J27" s="21">
        <f t="shared" si="8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5" customHeight="1">
      <c r="A28" s="1" t="s">
        <v>50</v>
      </c>
      <c r="B28" s="19" t="s">
        <v>39</v>
      </c>
      <c r="C28" s="23">
        <f>SUM(F28,I28,L28,O28)</f>
        <v>0</v>
      </c>
      <c r="D28" s="21">
        <f t="shared" si="9"/>
        <v>0</v>
      </c>
      <c r="E28" s="23">
        <f>SUM(H28,K28,N28,Q28)</f>
        <v>0</v>
      </c>
      <c r="F28" s="24"/>
      <c r="G28" s="21">
        <f t="shared" si="7"/>
        <v>0</v>
      </c>
      <c r="H28" s="24"/>
      <c r="I28" s="24"/>
      <c r="J28" s="21">
        <f t="shared" si="8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51</v>
      </c>
      <c r="B29" s="14" t="s">
        <v>42</v>
      </c>
      <c r="C29" s="23">
        <f>SUM(F29,I29,L29,O29)</f>
        <v>0</v>
      </c>
      <c r="D29" s="21">
        <f t="shared" si="9"/>
        <v>0</v>
      </c>
      <c r="E29" s="23">
        <f>SUM(H29,K29,N29,Q29)</f>
        <v>0</v>
      </c>
      <c r="F29" s="24"/>
      <c r="G29" s="21">
        <f t="shared" si="7"/>
        <v>0</v>
      </c>
      <c r="H29" s="24"/>
      <c r="I29" s="24"/>
      <c r="J29" s="21">
        <f t="shared" si="8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21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26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">
        <v>18</v>
      </c>
      <c r="C37" s="38"/>
      <c r="D37" s="38"/>
      <c r="E37" s="41" t="s">
        <v>19</v>
      </c>
      <c r="F37" s="40"/>
      <c r="G37" s="40"/>
      <c r="H37" s="40"/>
      <c r="O37" s="38"/>
      <c r="P37" s="38"/>
      <c r="Q37" s="39"/>
    </row>
    <row r="38" spans="1:17">
      <c r="B38" s="42" t="s">
        <v>64</v>
      </c>
      <c r="F38" s="43" t="s">
        <v>65</v>
      </c>
    </row>
    <row r="39" spans="1:17">
      <c r="F39" s="43"/>
    </row>
    <row r="40" spans="1:17"/>
    <row r="41" spans="1:17" hidden="1"/>
    <row r="42" spans="1:17"/>
    <row r="43" spans="1:17"/>
  </sheetData>
  <mergeCells count="7">
    <mergeCell ref="L6:N6"/>
    <mergeCell ref="O6:Q6"/>
    <mergeCell ref="A6:A7"/>
    <mergeCell ref="B6:B7"/>
    <mergeCell ref="C6:E6"/>
    <mergeCell ref="F6:H6"/>
    <mergeCell ref="I6:K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D10:D11 C25 E25 G21 J21 G17 J17 M17 P17 D9 D12:D20 D23:D29" formula="1"/>
    <ignoredError sqref="P9 M9 J9 G9 F25:Q25 G16 J16 M16 P16" formula="1" formulaRange="1"/>
    <ignoredError sqref="F9 H9:I9 K9:L9 N9:O9 Q9 F16 H16:I16 K16:L16 N16:O16 Q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43"/>
  <sheetViews>
    <sheetView showZeros="0" workbookViewId="0">
      <selection activeCell="E27" sqref="E27"/>
    </sheetView>
  </sheetViews>
  <sheetFormatPr defaultColWidth="0" defaultRowHeight="12.75" customHeight="1" zeroHeight="1"/>
  <cols>
    <col min="1" max="1" width="6.42578125" style="10" customWidth="1"/>
    <col min="2" max="2" width="44.7109375" style="10" customWidth="1"/>
    <col min="3" max="3" width="9.7109375" style="10" customWidth="1"/>
    <col min="4" max="4" width="9.28515625" style="10" customWidth="1"/>
    <col min="5" max="6" width="8.7109375" style="10" customWidth="1"/>
    <col min="7" max="7" width="9.42578125" style="10" customWidth="1"/>
    <col min="8" max="9" width="8.7109375" style="10" customWidth="1"/>
    <col min="10" max="10" width="9.42578125" style="10" customWidth="1"/>
    <col min="11" max="12" width="8.7109375" style="10" customWidth="1"/>
    <col min="13" max="13" width="8.140625" style="10" customWidth="1"/>
    <col min="14" max="15" width="8.7109375" style="10" customWidth="1"/>
    <col min="16" max="16" width="8.140625" style="10" customWidth="1"/>
    <col min="17" max="17" width="8.710937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28</v>
      </c>
    </row>
    <row r="2" spans="1:17" s="2" customFormat="1" ht="15.75">
      <c r="B2" s="5"/>
      <c r="C2" s="5"/>
      <c r="D2" s="5"/>
      <c r="E2" s="5"/>
      <c r="F2" s="6" t="s">
        <v>20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63</v>
      </c>
      <c r="C4" s="44"/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8" t="s">
        <v>0</v>
      </c>
      <c r="B6" s="50" t="s">
        <v>1</v>
      </c>
      <c r="C6" s="64" t="s">
        <v>58</v>
      </c>
      <c r="D6" s="65"/>
      <c r="E6" s="66"/>
      <c r="F6" s="55" t="s">
        <v>59</v>
      </c>
      <c r="G6" s="56"/>
      <c r="H6" s="57"/>
      <c r="I6" s="55" t="s">
        <v>60</v>
      </c>
      <c r="J6" s="56"/>
      <c r="K6" s="57"/>
      <c r="L6" s="55" t="s">
        <v>61</v>
      </c>
      <c r="M6" s="56"/>
      <c r="N6" s="57"/>
      <c r="O6" s="55" t="s">
        <v>62</v>
      </c>
      <c r="P6" s="56"/>
      <c r="Q6" s="57"/>
    </row>
    <row r="7" spans="1:17" ht="22.5">
      <c r="A7" s="49"/>
      <c r="B7" s="51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29</v>
      </c>
      <c r="D8" s="11" t="s">
        <v>30</v>
      </c>
      <c r="E8" s="11" t="s">
        <v>31</v>
      </c>
      <c r="F8" s="11" t="s">
        <v>29</v>
      </c>
      <c r="G8" s="11" t="s">
        <v>30</v>
      </c>
      <c r="H8" s="11" t="s">
        <v>31</v>
      </c>
      <c r="I8" s="11" t="s">
        <v>29</v>
      </c>
      <c r="J8" s="11" t="s">
        <v>30</v>
      </c>
      <c r="K8" s="11" t="s">
        <v>31</v>
      </c>
      <c r="L8" s="11" t="s">
        <v>29</v>
      </c>
      <c r="M8" s="11" t="s">
        <v>30</v>
      </c>
      <c r="N8" s="11" t="s">
        <v>31</v>
      </c>
      <c r="O8" s="11" t="s">
        <v>29</v>
      </c>
      <c r="P8" s="11" t="s">
        <v>30</v>
      </c>
      <c r="Q8" s="11" t="s">
        <v>31</v>
      </c>
    </row>
    <row r="9" spans="1:17" s="18" customFormat="1" ht="25.5">
      <c r="A9" s="1" t="s">
        <v>3</v>
      </c>
      <c r="B9" s="14" t="s">
        <v>15</v>
      </c>
      <c r="C9" s="15">
        <f>SUM(C11:C11)</f>
        <v>0</v>
      </c>
      <c r="D9" s="16">
        <f t="shared" ref="D9:D15" si="0">IF(C9=0,0,E9*1000/C9)</f>
        <v>0</v>
      </c>
      <c r="E9" s="15">
        <f>SUM(E11:E11)</f>
        <v>0</v>
      </c>
      <c r="F9" s="15">
        <f>SUM(F11:F11)</f>
        <v>0</v>
      </c>
      <c r="G9" s="16">
        <f>IF(F9=0,0,H9*1000/F9)</f>
        <v>0</v>
      </c>
      <c r="H9" s="17">
        <f>SUM(H11:H11)</f>
        <v>0</v>
      </c>
      <c r="I9" s="15">
        <f>SUM(I11:I11)</f>
        <v>0</v>
      </c>
      <c r="J9" s="16">
        <f>IF(I9=0,0,K9*1000/I9)</f>
        <v>0</v>
      </c>
      <c r="K9" s="17">
        <f>SUM(K11:K11)</f>
        <v>0</v>
      </c>
      <c r="L9" s="15">
        <f>SUM(L11:L11)</f>
        <v>0</v>
      </c>
      <c r="M9" s="16">
        <f>IF(L9=0,0,N9*1000/L9)</f>
        <v>0</v>
      </c>
      <c r="N9" s="17">
        <f>SUM(N11:N11)</f>
        <v>0</v>
      </c>
      <c r="O9" s="15">
        <f>SUM(O11:O11)</f>
        <v>0</v>
      </c>
      <c r="P9" s="16">
        <f>IF(O9=0,0,Q9*1000/O9)</f>
        <v>0</v>
      </c>
      <c r="Q9" s="17">
        <f>SUM(Q11:Q11)</f>
        <v>0</v>
      </c>
    </row>
    <row r="10" spans="1:17">
      <c r="A10" s="1" t="s">
        <v>33</v>
      </c>
      <c r="B10" s="19" t="s">
        <v>5</v>
      </c>
      <c r="C10" s="23">
        <f t="shared" ref="C10:C15" si="1">SUM(F10,I10,L10,O10)</f>
        <v>0</v>
      </c>
      <c r="D10" s="21">
        <f>IF(C10=0,0,E10*1000/C10)</f>
        <v>0</v>
      </c>
      <c r="E10" s="23">
        <f t="shared" ref="E10:E15" si="2">SUM(H10,K10,N10,Q10)</f>
        <v>0</v>
      </c>
      <c r="F10" s="24"/>
      <c r="G10" s="21">
        <f>IF(F10=0,0,H10*1000/F10)</f>
        <v>0</v>
      </c>
      <c r="H10" s="24"/>
      <c r="I10" s="24"/>
      <c r="J10" s="21">
        <f>IF(I10=0,0,K10*1000/I10)</f>
        <v>0</v>
      </c>
      <c r="K10" s="24"/>
      <c r="L10" s="24"/>
      <c r="M10" s="21">
        <f>IF(L10=0,0,N10*1000/L10)</f>
        <v>0</v>
      </c>
      <c r="N10" s="24"/>
      <c r="O10" s="24"/>
      <c r="P10" s="21">
        <f>IF(O10=0,0,Q10*1000/O10)</f>
        <v>0</v>
      </c>
      <c r="Q10" s="24"/>
    </row>
    <row r="11" spans="1:17">
      <c r="A11" s="1" t="s">
        <v>34</v>
      </c>
      <c r="B11" s="19" t="s">
        <v>4</v>
      </c>
      <c r="C11" s="20">
        <f t="shared" si="1"/>
        <v>0</v>
      </c>
      <c r="D11" s="21">
        <f t="shared" si="0"/>
        <v>0</v>
      </c>
      <c r="E11" s="20">
        <f t="shared" si="2"/>
        <v>0</v>
      </c>
      <c r="F11" s="22"/>
      <c r="G11" s="21">
        <f>IF(F11=0,0,H11*1000/F11)</f>
        <v>0</v>
      </c>
      <c r="H11" s="22"/>
      <c r="I11" s="22"/>
      <c r="J11" s="21">
        <f>IF(I11=0,0,K11*1000/I11)</f>
        <v>0</v>
      </c>
      <c r="K11" s="22"/>
      <c r="L11" s="22"/>
      <c r="M11" s="21">
        <f>IF(L11=0,0,N11*1000/L11)</f>
        <v>0</v>
      </c>
      <c r="N11" s="22"/>
      <c r="O11" s="22"/>
      <c r="P11" s="21">
        <f>IF(O11=0,0,Q11*1000/O11)</f>
        <v>0</v>
      </c>
      <c r="Q11" s="22"/>
    </row>
    <row r="12" spans="1:17" s="18" customFormat="1" ht="16.899999999999999" customHeight="1">
      <c r="A12" s="1" t="s">
        <v>6</v>
      </c>
      <c r="B12" s="14" t="s">
        <v>32</v>
      </c>
      <c r="C12" s="23">
        <f t="shared" si="1"/>
        <v>0</v>
      </c>
      <c r="D12" s="21">
        <f t="shared" si="0"/>
        <v>0</v>
      </c>
      <c r="E12" s="23">
        <f t="shared" si="2"/>
        <v>0</v>
      </c>
      <c r="F12" s="25"/>
      <c r="G12" s="16">
        <f t="shared" ref="G12:G19" si="3">IF(F12=0,0,H12*1000/F12)</f>
        <v>0</v>
      </c>
      <c r="H12" s="25"/>
      <c r="I12" s="25"/>
      <c r="J12" s="16">
        <f t="shared" ref="J12:J19" si="4">IF(I12=0,0,K12*1000/I12)</f>
        <v>0</v>
      </c>
      <c r="K12" s="25"/>
      <c r="L12" s="25"/>
      <c r="M12" s="16">
        <f t="shared" ref="M12:M19" si="5">IF(L12=0,0,N12*1000/L12)</f>
        <v>0</v>
      </c>
      <c r="N12" s="25"/>
      <c r="O12" s="25"/>
      <c r="P12" s="16">
        <f t="shared" ref="P12:P19" si="6">IF(O12=0,0,Q12*1000/O12)</f>
        <v>0</v>
      </c>
      <c r="Q12" s="25"/>
    </row>
    <row r="13" spans="1:17">
      <c r="A13" s="1" t="s">
        <v>35</v>
      </c>
      <c r="B13" s="26" t="s">
        <v>17</v>
      </c>
      <c r="C13" s="23">
        <f t="shared" si="1"/>
        <v>0</v>
      </c>
      <c r="D13" s="21">
        <f t="shared" si="0"/>
        <v>0</v>
      </c>
      <c r="E13" s="23">
        <f t="shared" si="2"/>
        <v>0</v>
      </c>
      <c r="F13" s="24"/>
      <c r="G13" s="21">
        <f t="shared" si="3"/>
        <v>0</v>
      </c>
      <c r="H13" s="24"/>
      <c r="I13" s="24"/>
      <c r="J13" s="21">
        <f t="shared" si="4"/>
        <v>0</v>
      </c>
      <c r="K13" s="24"/>
      <c r="L13" s="24"/>
      <c r="M13" s="21">
        <f t="shared" si="5"/>
        <v>0</v>
      </c>
      <c r="N13" s="24"/>
      <c r="O13" s="24"/>
      <c r="P13" s="21">
        <f t="shared" si="6"/>
        <v>0</v>
      </c>
      <c r="Q13" s="24"/>
    </row>
    <row r="14" spans="1:17">
      <c r="A14" s="1" t="s">
        <v>36</v>
      </c>
      <c r="B14" s="27" t="s">
        <v>22</v>
      </c>
      <c r="C14" s="23">
        <f t="shared" si="1"/>
        <v>0</v>
      </c>
      <c r="D14" s="21">
        <f t="shared" si="0"/>
        <v>0</v>
      </c>
      <c r="E14" s="23">
        <f t="shared" si="2"/>
        <v>0</v>
      </c>
      <c r="F14" s="24"/>
      <c r="G14" s="21">
        <f t="shared" si="3"/>
        <v>0</v>
      </c>
      <c r="H14" s="24"/>
      <c r="I14" s="24"/>
      <c r="J14" s="21">
        <f t="shared" si="4"/>
        <v>0</v>
      </c>
      <c r="K14" s="24"/>
      <c r="L14" s="24"/>
      <c r="M14" s="21">
        <f t="shared" si="5"/>
        <v>0</v>
      </c>
      <c r="N14" s="24"/>
      <c r="O14" s="24"/>
      <c r="P14" s="21">
        <f t="shared" si="6"/>
        <v>0</v>
      </c>
      <c r="Q14" s="24"/>
    </row>
    <row r="15" spans="1:17">
      <c r="A15" s="1" t="s">
        <v>37</v>
      </c>
      <c r="B15" s="27" t="s">
        <v>25</v>
      </c>
      <c r="C15" s="23">
        <f t="shared" si="1"/>
        <v>0</v>
      </c>
      <c r="D15" s="21">
        <f t="shared" si="0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57</v>
      </c>
      <c r="C16" s="15">
        <f>SUM(C10:C12)</f>
        <v>0</v>
      </c>
      <c r="D16" s="21">
        <f>IF(C16=0,0,E16*1000/C16)</f>
        <v>0</v>
      </c>
      <c r="E16" s="15">
        <f>SUM(E10:E12)</f>
        <v>0</v>
      </c>
      <c r="F16" s="15">
        <f>SUM(F10:F12)</f>
        <v>0</v>
      </c>
      <c r="G16" s="21">
        <f t="shared" si="3"/>
        <v>0</v>
      </c>
      <c r="H16" s="15">
        <f>SUM(H10:H12)</f>
        <v>0</v>
      </c>
      <c r="I16" s="15">
        <f>SUM(I10:I12)</f>
        <v>0</v>
      </c>
      <c r="J16" s="21">
        <f t="shared" si="4"/>
        <v>0</v>
      </c>
      <c r="K16" s="15">
        <f>SUM(K10:K12)</f>
        <v>0</v>
      </c>
      <c r="L16" s="15">
        <f>SUM(L10:L12)</f>
        <v>0</v>
      </c>
      <c r="M16" s="21">
        <f t="shared" si="5"/>
        <v>0</v>
      </c>
      <c r="N16" s="15">
        <f>SUM(N10:N12)</f>
        <v>0</v>
      </c>
      <c r="O16" s="15">
        <f>SUM(O10:O12)</f>
        <v>0</v>
      </c>
      <c r="P16" s="21">
        <f t="shared" si="6"/>
        <v>0</v>
      </c>
      <c r="Q16" s="15">
        <f>SUM(Q10:Q12)</f>
        <v>0</v>
      </c>
    </row>
    <row r="17" spans="1:17" ht="25.5">
      <c r="A17" s="1" t="s">
        <v>8</v>
      </c>
      <c r="B17" s="14" t="s">
        <v>38</v>
      </c>
      <c r="C17" s="15">
        <f>SUM(C9,C12)</f>
        <v>0</v>
      </c>
      <c r="D17" s="21">
        <f>IF(C17=0,0,E17*1000/C17)</f>
        <v>0</v>
      </c>
      <c r="E17" s="15">
        <f>SUM(E9,E12)</f>
        <v>0</v>
      </c>
      <c r="F17" s="15">
        <f>SUM(F9,F12)</f>
        <v>0</v>
      </c>
      <c r="G17" s="21">
        <f t="shared" si="3"/>
        <v>0</v>
      </c>
      <c r="H17" s="15">
        <f>SUM(H9,H12)</f>
        <v>0</v>
      </c>
      <c r="I17" s="15">
        <f>SUM(I9,I12)</f>
        <v>0</v>
      </c>
      <c r="J17" s="21">
        <f t="shared" si="4"/>
        <v>0</v>
      </c>
      <c r="K17" s="15">
        <f>SUM(K9,K12)</f>
        <v>0</v>
      </c>
      <c r="L17" s="15">
        <f>SUM(L9,L12)</f>
        <v>0</v>
      </c>
      <c r="M17" s="21">
        <f t="shared" si="5"/>
        <v>0</v>
      </c>
      <c r="N17" s="15">
        <f>SUM(N9,N12)</f>
        <v>0</v>
      </c>
      <c r="O17" s="15">
        <f>SUM(O9,O12)</f>
        <v>0</v>
      </c>
      <c r="P17" s="21">
        <f t="shared" si="6"/>
        <v>0</v>
      </c>
      <c r="Q17" s="15">
        <f>SUM(Q9,Q12)</f>
        <v>0</v>
      </c>
    </row>
    <row r="18" spans="1:17">
      <c r="A18" s="1" t="s">
        <v>9</v>
      </c>
      <c r="B18" s="28" t="s">
        <v>23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24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52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43</v>
      </c>
      <c r="B21" s="14" t="s">
        <v>40</v>
      </c>
      <c r="C21" s="23">
        <f>SUM(C22:C24)</f>
        <v>8980</v>
      </c>
      <c r="D21" s="21"/>
      <c r="E21" s="23">
        <f>SUM(E22:E24)</f>
        <v>1718892.56</v>
      </c>
      <c r="F21" s="23">
        <f>SUM(F22:F24)</f>
        <v>29</v>
      </c>
      <c r="G21" s="67"/>
      <c r="H21" s="23">
        <f>SUM(H22:H24)</f>
        <v>5643.98</v>
      </c>
      <c r="I21" s="23">
        <f>SUM(I22:I24)</f>
        <v>3093.5</v>
      </c>
      <c r="J21" s="21"/>
      <c r="K21" s="23">
        <f>SUM(K22:K24)</f>
        <v>599953.39</v>
      </c>
      <c r="L21" s="23">
        <f>SUM(L22:L24)</f>
        <v>4231.2</v>
      </c>
      <c r="M21" s="21"/>
      <c r="N21" s="23">
        <f>SUM(N22:N24)</f>
        <v>820598.93</v>
      </c>
      <c r="O21" s="23">
        <f>SUM(O22:O24)</f>
        <v>1626.3</v>
      </c>
      <c r="P21" s="21"/>
      <c r="Q21" s="23">
        <f>SUM(Q22:Q24)</f>
        <v>292696.26</v>
      </c>
    </row>
    <row r="22" spans="1:17" ht="18" customHeight="1">
      <c r="A22" s="1" t="s">
        <v>44</v>
      </c>
      <c r="B22" s="19" t="s">
        <v>53</v>
      </c>
      <c r="C22" s="23">
        <f>SUM(F22,I22,L22,O22)</f>
        <v>8980</v>
      </c>
      <c r="D22" s="68">
        <v>191.41343000000001</v>
      </c>
      <c r="E22" s="23">
        <f>SUM(H22,K22,N22,Q22)</f>
        <v>1718892.56</v>
      </c>
      <c r="F22" s="24">
        <v>29</v>
      </c>
      <c r="G22" s="21">
        <v>194.62</v>
      </c>
      <c r="H22" s="24">
        <v>5643.98</v>
      </c>
      <c r="I22" s="24">
        <v>3093.5</v>
      </c>
      <c r="J22" s="21">
        <v>193.94</v>
      </c>
      <c r="K22" s="24">
        <v>599953.39</v>
      </c>
      <c r="L22" s="24">
        <v>4231.2</v>
      </c>
      <c r="M22" s="21">
        <v>193.94</v>
      </c>
      <c r="N22" s="24">
        <v>820598.93</v>
      </c>
      <c r="O22" s="24">
        <v>1626.3</v>
      </c>
      <c r="P22" s="21">
        <v>180.01</v>
      </c>
      <c r="Q22" s="24">
        <v>292696.26</v>
      </c>
    </row>
    <row r="23" spans="1:17" ht="18" customHeight="1">
      <c r="A23" s="1" t="s">
        <v>45</v>
      </c>
      <c r="B23" s="19" t="s">
        <v>54</v>
      </c>
      <c r="C23" s="23">
        <f>SUM(F23,I23,L23,O23)</f>
        <v>0</v>
      </c>
      <c r="D23" s="21">
        <f t="shared" ref="D21:D29" si="7">IF(C23=0,0,E23*1000/C23)</f>
        <v>0</v>
      </c>
      <c r="E23" s="23">
        <f>SUM(H23,K23,N23,Q23)</f>
        <v>0</v>
      </c>
      <c r="F23" s="24"/>
      <c r="G23" s="21">
        <f t="shared" ref="G23:G29" si="8">IF(F23=0,0,H23*1000/F23)</f>
        <v>0</v>
      </c>
      <c r="H23" s="24"/>
      <c r="I23" s="24"/>
      <c r="J23" s="21">
        <f t="shared" ref="J23:J29" si="9">IF(I23=0,0,K23*1000/I23)</f>
        <v>0</v>
      </c>
      <c r="K23" s="24"/>
      <c r="L23" s="24"/>
      <c r="M23" s="21">
        <f t="shared" ref="M23:M29" si="10">IF(L23=0,0,N23*1000/L23)</f>
        <v>0</v>
      </c>
      <c r="N23" s="24"/>
      <c r="O23" s="24"/>
      <c r="P23" s="21">
        <f t="shared" ref="P23:P29" si="11">IF(O23=0,0,Q23*1000/O23)</f>
        <v>0</v>
      </c>
      <c r="Q23" s="24"/>
    </row>
    <row r="24" spans="1:17" ht="17.45" customHeight="1">
      <c r="A24" s="1" t="s">
        <v>46</v>
      </c>
      <c r="B24" s="19" t="s">
        <v>39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47</v>
      </c>
      <c r="B25" s="14" t="s">
        <v>41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6.899999999999999" customHeight="1">
      <c r="A26" s="1" t="s">
        <v>48</v>
      </c>
      <c r="B26" s="19" t="s">
        <v>53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9.149999999999999" customHeight="1">
      <c r="A27" s="1" t="s">
        <v>49</v>
      </c>
      <c r="B27" s="19" t="s">
        <v>54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149999999999999" customHeight="1">
      <c r="A28" s="1" t="s">
        <v>50</v>
      </c>
      <c r="B28" s="19" t="s">
        <v>39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51</v>
      </c>
      <c r="B29" s="14" t="s">
        <v>42</v>
      </c>
      <c r="C29" s="23">
        <f>SUM(F29,I29,L29,O29)</f>
        <v>0</v>
      </c>
      <c r="D29" s="21">
        <f t="shared" si="7"/>
        <v>0</v>
      </c>
      <c r="E29" s="23">
        <f>SUM(H29,K29,N29,Q29)</f>
        <v>0</v>
      </c>
      <c r="F29" s="24"/>
      <c r="G29" s="21">
        <f t="shared" si="8"/>
        <v>0</v>
      </c>
      <c r="H29" s="24"/>
      <c r="I29" s="24"/>
      <c r="J29" s="21">
        <f t="shared" si="9"/>
        <v>0</v>
      </c>
      <c r="K29" s="24"/>
      <c r="L29" s="24"/>
      <c r="M29" s="21">
        <f t="shared" si="10"/>
        <v>0</v>
      </c>
      <c r="N29" s="24"/>
      <c r="O29" s="24"/>
      <c r="P29" s="21">
        <f t="shared" si="11"/>
        <v>0</v>
      </c>
      <c r="Q29" s="24"/>
    </row>
    <row r="30" spans="1:17">
      <c r="A30" s="1" t="s">
        <v>12</v>
      </c>
      <c r="B30" s="28" t="s">
        <v>21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26</v>
      </c>
      <c r="C31" s="29"/>
      <c r="D31" s="29"/>
      <c r="E31" s="23">
        <f>SUM(E17:E20,E30)</f>
        <v>0</v>
      </c>
      <c r="F31" s="29"/>
      <c r="G31" s="29"/>
      <c r="H31" s="23">
        <f>SUM(H17:H20,H30)</f>
        <v>0</v>
      </c>
      <c r="I31" s="29"/>
      <c r="J31" s="29"/>
      <c r="K31" s="23">
        <f>SUM(K17:K20,K30)</f>
        <v>0</v>
      </c>
      <c r="L31" s="29"/>
      <c r="M31" s="29"/>
      <c r="N31" s="23">
        <f>SUM(N17:N20,N30)</f>
        <v>0</v>
      </c>
      <c r="O31" s="29"/>
      <c r="P31" s="29"/>
      <c r="Q31" s="23">
        <f>SUM(Q17:Q20,Q30)</f>
        <v>0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6"/>
      <c r="D33" s="36"/>
      <c r="E33" s="36"/>
      <c r="F33" s="36"/>
      <c r="G33" s="36"/>
      <c r="H33" s="36"/>
      <c r="O33" s="36"/>
      <c r="P33" s="36"/>
      <c r="Q33" s="36"/>
    </row>
    <row r="34" spans="1:17">
      <c r="A34" s="37"/>
      <c r="B34" s="37" t="s">
        <v>18</v>
      </c>
      <c r="C34" s="38"/>
      <c r="D34" s="38"/>
      <c r="E34" s="41" t="s">
        <v>19</v>
      </c>
      <c r="F34" s="40"/>
      <c r="G34" s="40"/>
      <c r="H34" s="40"/>
      <c r="O34" s="38"/>
      <c r="P34" s="38"/>
      <c r="Q34" s="39"/>
    </row>
    <row r="35" spans="1:17">
      <c r="B35" s="42" t="s">
        <v>64</v>
      </c>
      <c r="F35" s="43" t="s">
        <v>65</v>
      </c>
    </row>
    <row r="36" spans="1:17">
      <c r="F36" s="43"/>
    </row>
    <row r="37" spans="1:17"/>
    <row r="38" spans="1:17" hidden="1"/>
    <row r="39" spans="1:17"/>
    <row r="40" spans="1:17" ht="12.75" customHeight="1"/>
    <row r="41" spans="1:17" ht="12.75" customHeight="1"/>
    <row r="42" spans="1:17" ht="12.75" customHeight="1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C9:D20 G9:P20 E25 G23:P25 H21:I21 K21:L21 N21:O21 C23:D30 C21 C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2013</vt:lpstr>
      <vt:lpstr>2014</vt:lpstr>
      <vt:lpstr>2015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dk-ydimi</dc:creator>
  <cp:lastModifiedBy>user</cp:lastModifiedBy>
  <cp:lastPrinted>2016-04-01T08:01:35Z</cp:lastPrinted>
  <dcterms:created xsi:type="dcterms:W3CDTF">2004-02-09T12:03:41Z</dcterms:created>
  <dcterms:modified xsi:type="dcterms:W3CDTF">2016-04-01T08:03:10Z</dcterms:modified>
</cp:coreProperties>
</file>