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20" windowHeight="11385"/>
  </bookViews>
  <sheets>
    <sheet name="07_2016-06_2017" sheetId="4" r:id="rId1"/>
    <sheet name="Sheet2" sheetId="2" r:id="rId2"/>
    <sheet name="Sheet3" sheetId="3" r:id="rId3"/>
  </sheets>
  <definedNames>
    <definedName name="_xlnm.Print_Area" localSheetId="0">'07_2016-06_2017'!$A$1:$O$29</definedName>
  </definedNames>
  <calcPr calcId="145621"/>
</workbook>
</file>

<file path=xl/calcChain.xml><?xml version="1.0" encoding="utf-8"?>
<calcChain xmlns="http://schemas.openxmlformats.org/spreadsheetml/2006/main">
  <c r="K13" i="4" l="1"/>
  <c r="L13" i="4"/>
  <c r="M13" i="4"/>
  <c r="N13" i="4"/>
  <c r="N19" i="4" l="1"/>
  <c r="M19" i="4"/>
  <c r="L19" i="4"/>
  <c r="K19" i="4"/>
  <c r="J19" i="4"/>
  <c r="I19" i="4"/>
  <c r="H19" i="4"/>
  <c r="G19" i="4"/>
  <c r="F19" i="4"/>
  <c r="E19" i="4"/>
  <c r="D19" i="4"/>
  <c r="C19" i="4"/>
  <c r="N18" i="4"/>
  <c r="M18" i="4"/>
  <c r="L18" i="4"/>
  <c r="K18" i="4"/>
  <c r="O16" i="4"/>
  <c r="O15" i="4"/>
  <c r="O14" i="4"/>
  <c r="J13" i="4"/>
  <c r="J18" i="4" s="1"/>
  <c r="I13" i="4"/>
  <c r="I18" i="4" s="1"/>
  <c r="H13" i="4"/>
  <c r="H18" i="4" s="1"/>
  <c r="G13" i="4"/>
  <c r="G18" i="4" s="1"/>
  <c r="F13" i="4"/>
  <c r="F18" i="4" s="1"/>
  <c r="E13" i="4"/>
  <c r="E18" i="4" s="1"/>
  <c r="D13" i="4"/>
  <c r="D18" i="4" s="1"/>
  <c r="C13" i="4"/>
  <c r="N12" i="4"/>
  <c r="M12" i="4"/>
  <c r="L12" i="4"/>
  <c r="K12" i="4"/>
  <c r="J12" i="4"/>
  <c r="I12" i="4"/>
  <c r="H12" i="4"/>
  <c r="G12" i="4"/>
  <c r="E12" i="4"/>
  <c r="C12" i="4"/>
  <c r="O11" i="4"/>
  <c r="O10" i="4"/>
  <c r="N9" i="4"/>
  <c r="M9" i="4"/>
  <c r="L9" i="4"/>
  <c r="K9" i="4"/>
  <c r="J9" i="4"/>
  <c r="I9" i="4"/>
  <c r="H9" i="4"/>
  <c r="G9" i="4"/>
  <c r="F9" i="4"/>
  <c r="E9" i="4"/>
  <c r="D9" i="4"/>
  <c r="C9" i="4"/>
  <c r="D12" i="4" l="1"/>
  <c r="K17" i="4"/>
  <c r="K21" i="4" s="1"/>
  <c r="J17" i="4"/>
  <c r="J21" i="4" s="1"/>
  <c r="O12" i="4"/>
  <c r="F12" i="4"/>
  <c r="O13" i="4"/>
  <c r="I17" i="4"/>
  <c r="I21" i="4" s="1"/>
  <c r="C18" i="4"/>
  <c r="H17" i="4"/>
  <c r="H21" i="4" s="1"/>
  <c r="D17" i="4"/>
  <c r="D21" i="4" s="1"/>
  <c r="E17" i="4"/>
  <c r="E21" i="4" s="1"/>
  <c r="L17" i="4"/>
  <c r="L21" i="4" s="1"/>
  <c r="N17" i="4"/>
  <c r="N21" i="4" s="1"/>
  <c r="O18" i="4"/>
  <c r="M17" i="4"/>
  <c r="M21" i="4" s="1"/>
  <c r="F17" i="4"/>
  <c r="F21" i="4" s="1"/>
  <c r="G17" i="4"/>
  <c r="G21" i="4" s="1"/>
  <c r="O19" i="4"/>
  <c r="O9" i="4"/>
  <c r="C17" i="4"/>
  <c r="O17" i="4" l="1"/>
  <c r="C21" i="4"/>
  <c r="O21" i="4" l="1"/>
</calcChain>
</file>

<file path=xl/sharedStrings.xml><?xml version="1.0" encoding="utf-8"?>
<sst xmlns="http://schemas.openxmlformats.org/spreadsheetml/2006/main" count="66" uniqueCount="25">
  <si>
    <t>Показател</t>
  </si>
  <si>
    <t>Мярка</t>
  </si>
  <si>
    <t>MWh</t>
  </si>
  <si>
    <t>от инсталация 1 - Коген</t>
  </si>
  <si>
    <t>от инсталация 2 - ТГ2</t>
  </si>
  <si>
    <t>Собствени нужди на ТЕЦ "Пловдив Север" общо, в т.ч.:</t>
  </si>
  <si>
    <t>от инсталация 1 - Коген - за самата инсталация</t>
  </si>
  <si>
    <t>за инсталация 2 - ТГ 2</t>
  </si>
  <si>
    <t>продадена на НЕК</t>
  </si>
  <si>
    <t>продадена на търговец</t>
  </si>
  <si>
    <t>"ЕВН България Топлофикация" ЕАД</t>
  </si>
  <si>
    <t xml:space="preserve">инж. Симо Симов </t>
  </si>
  <si>
    <t>Изпълнителен член на СД:</t>
  </si>
  <si>
    <t>Общо за периода</t>
  </si>
  <si>
    <t>Година</t>
  </si>
  <si>
    <t>Е собствено потребление - от инсталация 1-Коген за собствени нужди на инсталация 2-ТГ 2</t>
  </si>
  <si>
    <t>Измерена нето ЕЕ от ТЕЦ "Пловдив Север" общо, в т.ч.</t>
  </si>
  <si>
    <t>2017 г.</t>
  </si>
  <si>
    <t>Ебруто от ТЕЦ "Пловдив Север" общо</t>
  </si>
  <si>
    <t>Робърт Дик</t>
  </si>
  <si>
    <t>Председател на СД:</t>
  </si>
  <si>
    <t>Обобщена справка за прогнозно брутно производство, собствени нужди и нетно производство на електрическа енергия
за периода Юли 2017 г. - Юни 2018 г. за ТЕЦ „Пловдив Север“ по инсталации и общо за централата</t>
  </si>
  <si>
    <t>2018 г.</t>
  </si>
  <si>
    <t xml:space="preserve">Приложение по т.II.2. от писмо на КЕВР с изх.№ Е-14-00-3 / 01.03.2017 г.  </t>
  </si>
  <si>
    <t>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</si>
</sst>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6" fillId="0" borderId="0" xfId="1" applyFont="1" applyAlignment="1"/>
    <xf numFmtId="0" fontId="1" fillId="0" borderId="1" xfId="0" applyFont="1" applyBorder="1" applyAlignment="1">
      <alignment horizontal="center"/>
    </xf>
    <xf numFmtId="3" fontId="1" fillId="2" borderId="1" xfId="0" applyNumberFormat="1" applyFont="1" applyFill="1" applyBorder="1"/>
    <xf numFmtId="3" fontId="0" fillId="0" borderId="1" xfId="0" applyNumberFormat="1" applyBorder="1"/>
    <xf numFmtId="3" fontId="0" fillId="0" borderId="0" xfId="0" applyNumberFormat="1"/>
    <xf numFmtId="0" fontId="1" fillId="2" borderId="1" xfId="0" applyFont="1" applyFill="1" applyBorder="1" applyAlignment="1">
      <alignment horizontal="left" wrapText="1"/>
    </xf>
    <xf numFmtId="3" fontId="7" fillId="0" borderId="0" xfId="0" applyNumberFormat="1" applyFont="1"/>
    <xf numFmtId="3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3" fontId="9" fillId="2" borderId="1" xfId="0" applyNumberFormat="1" applyFont="1" applyFill="1" applyBorder="1"/>
    <xf numFmtId="0" fontId="6" fillId="0" borderId="0" xfId="1" applyFont="1" applyAlignment="1">
      <alignment horizontal="lef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_anex-tg-gt-4-4¡_Plovdiv_1_korig_faktori_2010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107281</xdr:colOff>
      <xdr:row>0</xdr:row>
      <xdr:rowOff>57150</xdr:rowOff>
    </xdr:from>
    <xdr:to>
      <xdr:col>0</xdr:col>
      <xdr:colOff>1164556</xdr:colOff>
      <xdr:row>2</xdr:row>
      <xdr:rowOff>104775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81" y="57150"/>
          <a:ext cx="1057275" cy="368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view="pageBreakPreview" zoomScale="90" zoomScaleNormal="95" zoomScaleSheetLayoutView="90" workbookViewId="0">
      <selection activeCell="C22" sqref="C22:O23"/>
    </sheetView>
  </sheetViews>
  <sheetFormatPr defaultRowHeight="12.75" x14ac:dyDescent="0.2"/>
  <cols>
    <col min="1" max="1" width="44.7109375" customWidth="1"/>
    <col min="2" max="2" width="8.140625" bestFit="1" customWidth="1"/>
    <col min="3" max="14" width="8.7109375" customWidth="1"/>
    <col min="15" max="15" width="10.7109375" customWidth="1"/>
  </cols>
  <sheetData>
    <row r="1" spans="1:15" x14ac:dyDescent="0.2">
      <c r="H1" s="23" t="s">
        <v>23</v>
      </c>
      <c r="I1" s="23"/>
      <c r="J1" s="23"/>
      <c r="K1" s="23"/>
      <c r="L1" s="23"/>
      <c r="M1" s="23"/>
      <c r="N1" s="23"/>
      <c r="O1" s="23"/>
    </row>
    <row r="4" spans="1:15" ht="18" x14ac:dyDescent="0.25">
      <c r="A4" s="24" t="s">
        <v>10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ht="31.5" customHeight="1" x14ac:dyDescent="0.25">
      <c r="A5" s="25" t="s">
        <v>21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15" x14ac:dyDescent="0.25">
      <c r="A6" s="11"/>
      <c r="B6" s="11"/>
      <c r="C6" s="11"/>
      <c r="D6" s="11"/>
    </row>
    <row r="7" spans="1:15" x14ac:dyDescent="0.2">
      <c r="A7" s="26" t="s">
        <v>0</v>
      </c>
      <c r="B7" s="13" t="s">
        <v>14</v>
      </c>
      <c r="C7" s="28" t="s">
        <v>17</v>
      </c>
      <c r="D7" s="28"/>
      <c r="E7" s="28"/>
      <c r="F7" s="28"/>
      <c r="G7" s="28"/>
      <c r="H7" s="28"/>
      <c r="I7" s="28" t="s">
        <v>22</v>
      </c>
      <c r="J7" s="28"/>
      <c r="K7" s="28"/>
      <c r="L7" s="28"/>
      <c r="M7" s="28"/>
      <c r="N7" s="28"/>
      <c r="O7" s="29" t="s">
        <v>13</v>
      </c>
    </row>
    <row r="8" spans="1:15" x14ac:dyDescent="0.2">
      <c r="A8" s="27"/>
      <c r="B8" s="13" t="s">
        <v>1</v>
      </c>
      <c r="C8" s="20">
        <v>7</v>
      </c>
      <c r="D8" s="20">
        <v>8</v>
      </c>
      <c r="E8" s="20">
        <v>9</v>
      </c>
      <c r="F8" s="20">
        <v>10</v>
      </c>
      <c r="G8" s="20">
        <v>11</v>
      </c>
      <c r="H8" s="20">
        <v>12</v>
      </c>
      <c r="I8" s="20">
        <v>1</v>
      </c>
      <c r="J8" s="20">
        <v>2</v>
      </c>
      <c r="K8" s="20">
        <v>3</v>
      </c>
      <c r="L8" s="20">
        <v>4</v>
      </c>
      <c r="M8" s="20">
        <v>5</v>
      </c>
      <c r="N8" s="20">
        <v>6</v>
      </c>
      <c r="O8" s="29"/>
    </row>
    <row r="9" spans="1:15" x14ac:dyDescent="0.2">
      <c r="A9" s="17" t="s">
        <v>18</v>
      </c>
      <c r="B9" s="3" t="s">
        <v>2</v>
      </c>
      <c r="C9" s="21">
        <f>SUM(C10:C11)</f>
        <v>18000</v>
      </c>
      <c r="D9" s="21">
        <f t="shared" ref="D9:N9" si="0">SUM(D10:D11)</f>
        <v>18000</v>
      </c>
      <c r="E9" s="21">
        <f t="shared" si="0"/>
        <v>9200</v>
      </c>
      <c r="F9" s="21">
        <f t="shared" si="0"/>
        <v>21500</v>
      </c>
      <c r="G9" s="21">
        <f t="shared" si="0"/>
        <v>33000</v>
      </c>
      <c r="H9" s="21">
        <f t="shared" si="0"/>
        <v>39800</v>
      </c>
      <c r="I9" s="21">
        <f t="shared" si="0"/>
        <v>40500</v>
      </c>
      <c r="J9" s="21">
        <f t="shared" si="0"/>
        <v>36600</v>
      </c>
      <c r="K9" s="21">
        <f t="shared" si="0"/>
        <v>35000</v>
      </c>
      <c r="L9" s="21">
        <f t="shared" si="0"/>
        <v>32600</v>
      </c>
      <c r="M9" s="21">
        <f t="shared" si="0"/>
        <v>4100</v>
      </c>
      <c r="N9" s="21">
        <f t="shared" si="0"/>
        <v>18100</v>
      </c>
      <c r="O9" s="14">
        <f>SUM(C9:N9)</f>
        <v>306400</v>
      </c>
    </row>
    <row r="10" spans="1:15" x14ac:dyDescent="0.2">
      <c r="A10" s="6" t="s">
        <v>3</v>
      </c>
      <c r="B10" s="2" t="s">
        <v>2</v>
      </c>
      <c r="C10" s="19">
        <v>18000</v>
      </c>
      <c r="D10" s="19">
        <v>18000</v>
      </c>
      <c r="E10" s="19">
        <v>9200</v>
      </c>
      <c r="F10" s="19">
        <v>21500</v>
      </c>
      <c r="G10" s="19">
        <v>33000</v>
      </c>
      <c r="H10" s="19">
        <v>35400</v>
      </c>
      <c r="I10" s="19">
        <v>35400</v>
      </c>
      <c r="J10" s="19">
        <v>32600</v>
      </c>
      <c r="K10" s="19">
        <v>35000</v>
      </c>
      <c r="L10" s="19">
        <v>32600</v>
      </c>
      <c r="M10" s="19">
        <v>4100</v>
      </c>
      <c r="N10" s="19">
        <v>18100</v>
      </c>
      <c r="O10" s="15">
        <f t="shared" ref="O10:O21" si="1">SUM(C10:N10)</f>
        <v>292900</v>
      </c>
    </row>
    <row r="11" spans="1:15" x14ac:dyDescent="0.2">
      <c r="A11" s="9" t="s">
        <v>4</v>
      </c>
      <c r="B11" s="10" t="s">
        <v>2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4400</v>
      </c>
      <c r="I11" s="19">
        <v>5100</v>
      </c>
      <c r="J11" s="19">
        <v>4000</v>
      </c>
      <c r="K11" s="19">
        <v>0</v>
      </c>
      <c r="L11" s="19">
        <v>0</v>
      </c>
      <c r="M11" s="19">
        <v>0</v>
      </c>
      <c r="N11" s="19">
        <v>0</v>
      </c>
      <c r="O11" s="15">
        <f t="shared" si="1"/>
        <v>13500</v>
      </c>
    </row>
    <row r="12" spans="1:15" ht="25.5" x14ac:dyDescent="0.2">
      <c r="A12" s="17" t="s">
        <v>5</v>
      </c>
      <c r="B12" s="3" t="s">
        <v>2</v>
      </c>
      <c r="C12" s="21">
        <f t="shared" ref="C12:I12" si="2">C13+C16</f>
        <v>630</v>
      </c>
      <c r="D12" s="21">
        <f t="shared" si="2"/>
        <v>740</v>
      </c>
      <c r="E12" s="21">
        <f t="shared" si="2"/>
        <v>360</v>
      </c>
      <c r="F12" s="21">
        <f t="shared" si="2"/>
        <v>680</v>
      </c>
      <c r="G12" s="21">
        <f t="shared" si="2"/>
        <v>1000</v>
      </c>
      <c r="H12" s="21">
        <f t="shared" si="2"/>
        <v>1850</v>
      </c>
      <c r="I12" s="21">
        <f t="shared" si="2"/>
        <v>1730</v>
      </c>
      <c r="J12" s="21">
        <f>J13+J16</f>
        <v>1550</v>
      </c>
      <c r="K12" s="21">
        <f t="shared" ref="K12:N12" si="3">K13+K16</f>
        <v>1100</v>
      </c>
      <c r="L12" s="21">
        <f t="shared" si="3"/>
        <v>1000</v>
      </c>
      <c r="M12" s="21">
        <f t="shared" si="3"/>
        <v>130</v>
      </c>
      <c r="N12" s="21">
        <f t="shared" si="3"/>
        <v>580</v>
      </c>
      <c r="O12" s="14">
        <f t="shared" si="1"/>
        <v>11350</v>
      </c>
    </row>
    <row r="13" spans="1:15" x14ac:dyDescent="0.2">
      <c r="A13" s="1" t="s">
        <v>3</v>
      </c>
      <c r="B13" s="2" t="s">
        <v>2</v>
      </c>
      <c r="C13" s="19">
        <f t="shared" ref="C13:I13" si="4">SUM(C14:C15)</f>
        <v>630</v>
      </c>
      <c r="D13" s="19">
        <f t="shared" si="4"/>
        <v>740</v>
      </c>
      <c r="E13" s="19">
        <f t="shared" si="4"/>
        <v>360</v>
      </c>
      <c r="F13" s="19">
        <f t="shared" si="4"/>
        <v>680</v>
      </c>
      <c r="G13" s="19">
        <f t="shared" si="4"/>
        <v>1000</v>
      </c>
      <c r="H13" s="19">
        <f t="shared" si="4"/>
        <v>1300</v>
      </c>
      <c r="I13" s="19">
        <f t="shared" si="4"/>
        <v>1130</v>
      </c>
      <c r="J13" s="19">
        <f>SUM(J14:J15)</f>
        <v>1050</v>
      </c>
      <c r="K13" s="19">
        <f t="shared" ref="K13:N13" si="5">SUM(K14:K15)</f>
        <v>1100</v>
      </c>
      <c r="L13" s="19">
        <f t="shared" si="5"/>
        <v>1000</v>
      </c>
      <c r="M13" s="19">
        <f t="shared" si="5"/>
        <v>130</v>
      </c>
      <c r="N13" s="19">
        <f t="shared" si="5"/>
        <v>580</v>
      </c>
      <c r="O13" s="15">
        <f t="shared" si="1"/>
        <v>9700</v>
      </c>
    </row>
    <row r="14" spans="1:15" x14ac:dyDescent="0.2">
      <c r="A14" s="4" t="s">
        <v>6</v>
      </c>
      <c r="B14" s="2"/>
      <c r="C14" s="19">
        <v>630</v>
      </c>
      <c r="D14" s="19">
        <v>740</v>
      </c>
      <c r="E14" s="19">
        <v>360</v>
      </c>
      <c r="F14" s="19">
        <v>680</v>
      </c>
      <c r="G14" s="19">
        <v>1000</v>
      </c>
      <c r="H14" s="19">
        <v>1100</v>
      </c>
      <c r="I14" s="19">
        <v>1100</v>
      </c>
      <c r="J14" s="19">
        <v>950</v>
      </c>
      <c r="K14" s="19">
        <v>1000</v>
      </c>
      <c r="L14" s="19">
        <v>1000</v>
      </c>
      <c r="M14" s="19">
        <v>130</v>
      </c>
      <c r="N14" s="19">
        <v>580</v>
      </c>
      <c r="O14" s="15">
        <f t="shared" si="1"/>
        <v>9270</v>
      </c>
    </row>
    <row r="15" spans="1:15" ht="25.5" x14ac:dyDescent="0.2">
      <c r="A15" s="5" t="s">
        <v>15</v>
      </c>
      <c r="B15" s="2" t="s">
        <v>2</v>
      </c>
      <c r="C15" s="19"/>
      <c r="D15" s="19"/>
      <c r="E15" s="19"/>
      <c r="F15" s="19"/>
      <c r="G15" s="19"/>
      <c r="H15" s="19">
        <v>200</v>
      </c>
      <c r="I15" s="19">
        <v>30</v>
      </c>
      <c r="J15" s="19">
        <v>100</v>
      </c>
      <c r="K15" s="19">
        <v>100</v>
      </c>
      <c r="L15" s="19"/>
      <c r="M15" s="19"/>
      <c r="N15" s="19"/>
      <c r="O15" s="15">
        <f t="shared" si="1"/>
        <v>430</v>
      </c>
    </row>
    <row r="16" spans="1:15" x14ac:dyDescent="0.2">
      <c r="A16" s="1" t="s">
        <v>7</v>
      </c>
      <c r="B16" s="2" t="s">
        <v>2</v>
      </c>
      <c r="C16" s="19"/>
      <c r="D16" s="19"/>
      <c r="E16" s="19"/>
      <c r="F16" s="19"/>
      <c r="G16" s="19"/>
      <c r="H16" s="19">
        <v>550</v>
      </c>
      <c r="I16" s="19">
        <v>600</v>
      </c>
      <c r="J16" s="19">
        <v>500</v>
      </c>
      <c r="K16" s="19"/>
      <c r="L16" s="19"/>
      <c r="M16" s="19"/>
      <c r="N16" s="19"/>
      <c r="O16" s="15">
        <f t="shared" si="1"/>
        <v>1650</v>
      </c>
    </row>
    <row r="17" spans="1:15" ht="25.5" x14ac:dyDescent="0.2">
      <c r="A17" s="17" t="s">
        <v>16</v>
      </c>
      <c r="B17" s="3" t="s">
        <v>2</v>
      </c>
      <c r="C17" s="21">
        <f t="shared" ref="C17:I17" si="6">SUM(C18:C19)</f>
        <v>17370</v>
      </c>
      <c r="D17" s="21">
        <f t="shared" si="6"/>
        <v>17260</v>
      </c>
      <c r="E17" s="21">
        <f t="shared" si="6"/>
        <v>8840</v>
      </c>
      <c r="F17" s="21">
        <f t="shared" si="6"/>
        <v>20820</v>
      </c>
      <c r="G17" s="21">
        <f t="shared" si="6"/>
        <v>32000</v>
      </c>
      <c r="H17" s="21">
        <f t="shared" si="6"/>
        <v>37950</v>
      </c>
      <c r="I17" s="21">
        <f t="shared" si="6"/>
        <v>38770</v>
      </c>
      <c r="J17" s="21">
        <f>SUM(J18:J19)</f>
        <v>35050</v>
      </c>
      <c r="K17" s="21">
        <f t="shared" ref="K17:N17" si="7">SUM(K18:K19)</f>
        <v>33900</v>
      </c>
      <c r="L17" s="21">
        <f t="shared" si="7"/>
        <v>31600</v>
      </c>
      <c r="M17" s="21">
        <f t="shared" si="7"/>
        <v>3970</v>
      </c>
      <c r="N17" s="21">
        <f t="shared" si="7"/>
        <v>17520</v>
      </c>
      <c r="O17" s="21">
        <f t="shared" si="1"/>
        <v>295050</v>
      </c>
    </row>
    <row r="18" spans="1:15" x14ac:dyDescent="0.2">
      <c r="A18" s="6" t="s">
        <v>3</v>
      </c>
      <c r="B18" s="2" t="s">
        <v>2</v>
      </c>
      <c r="C18" s="19">
        <f t="shared" ref="C18:H18" si="8">C10-C13</f>
        <v>17370</v>
      </c>
      <c r="D18" s="19">
        <f t="shared" si="8"/>
        <v>17260</v>
      </c>
      <c r="E18" s="19">
        <f t="shared" si="8"/>
        <v>8840</v>
      </c>
      <c r="F18" s="19">
        <f t="shared" si="8"/>
        <v>20820</v>
      </c>
      <c r="G18" s="19">
        <f t="shared" si="8"/>
        <v>32000</v>
      </c>
      <c r="H18" s="19">
        <f t="shared" si="8"/>
        <v>34100</v>
      </c>
      <c r="I18" s="19">
        <f>I10-I13</f>
        <v>34270</v>
      </c>
      <c r="J18" s="19">
        <f>J10-J13</f>
        <v>31550</v>
      </c>
      <c r="K18" s="19">
        <f t="shared" ref="K18:N18" si="9">K10-K13</f>
        <v>33900</v>
      </c>
      <c r="L18" s="19">
        <f t="shared" si="9"/>
        <v>31600</v>
      </c>
      <c r="M18" s="19">
        <f t="shared" si="9"/>
        <v>3970</v>
      </c>
      <c r="N18" s="19">
        <f t="shared" si="9"/>
        <v>17520</v>
      </c>
      <c r="O18" s="19">
        <f t="shared" si="1"/>
        <v>283200</v>
      </c>
    </row>
    <row r="19" spans="1:15" x14ac:dyDescent="0.2">
      <c r="A19" s="6" t="s">
        <v>4</v>
      </c>
      <c r="B19" s="2" t="s">
        <v>2</v>
      </c>
      <c r="C19" s="19">
        <f t="shared" ref="C19:H19" si="10">C11-C16</f>
        <v>0</v>
      </c>
      <c r="D19" s="19">
        <f t="shared" si="10"/>
        <v>0</v>
      </c>
      <c r="E19" s="19">
        <f t="shared" si="10"/>
        <v>0</v>
      </c>
      <c r="F19" s="19">
        <f t="shared" si="10"/>
        <v>0</v>
      </c>
      <c r="G19" s="19">
        <f t="shared" si="10"/>
        <v>0</v>
      </c>
      <c r="H19" s="19">
        <f t="shared" si="10"/>
        <v>3850</v>
      </c>
      <c r="I19" s="19">
        <f>I11-I16</f>
        <v>4500</v>
      </c>
      <c r="J19" s="19">
        <f>J11-J16</f>
        <v>3500</v>
      </c>
      <c r="K19" s="19">
        <f t="shared" ref="K19:N19" si="11">K11-K16</f>
        <v>0</v>
      </c>
      <c r="L19" s="19">
        <f t="shared" si="11"/>
        <v>0</v>
      </c>
      <c r="M19" s="19">
        <f t="shared" si="11"/>
        <v>0</v>
      </c>
      <c r="N19" s="19">
        <f t="shared" si="11"/>
        <v>0</v>
      </c>
      <c r="O19" s="19">
        <f t="shared" si="1"/>
        <v>11850</v>
      </c>
    </row>
    <row r="20" spans="1:15" x14ac:dyDescent="0.2">
      <c r="A20" s="7"/>
      <c r="B20" s="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6"/>
    </row>
    <row r="21" spans="1:15" ht="25.5" x14ac:dyDescent="0.2">
      <c r="A21" s="17" t="s">
        <v>16</v>
      </c>
      <c r="B21" s="3" t="s">
        <v>2</v>
      </c>
      <c r="C21" s="21">
        <f>C17</f>
        <v>17370</v>
      </c>
      <c r="D21" s="21">
        <f t="shared" ref="D21:N21" si="12">D17</f>
        <v>17260</v>
      </c>
      <c r="E21" s="21">
        <f t="shared" si="12"/>
        <v>8840</v>
      </c>
      <c r="F21" s="21">
        <f t="shared" si="12"/>
        <v>20820</v>
      </c>
      <c r="G21" s="21">
        <f t="shared" si="12"/>
        <v>32000</v>
      </c>
      <c r="H21" s="21">
        <f t="shared" si="12"/>
        <v>37950</v>
      </c>
      <c r="I21" s="21">
        <f t="shared" si="12"/>
        <v>38770</v>
      </c>
      <c r="J21" s="21">
        <f t="shared" si="12"/>
        <v>35050</v>
      </c>
      <c r="K21" s="21">
        <f t="shared" si="12"/>
        <v>33900</v>
      </c>
      <c r="L21" s="21">
        <f t="shared" si="12"/>
        <v>31600</v>
      </c>
      <c r="M21" s="21">
        <f t="shared" si="12"/>
        <v>3970</v>
      </c>
      <c r="N21" s="21">
        <f t="shared" si="12"/>
        <v>17520</v>
      </c>
      <c r="O21" s="14">
        <f t="shared" si="1"/>
        <v>295050</v>
      </c>
    </row>
    <row r="22" spans="1:15" x14ac:dyDescent="0.2">
      <c r="A22" s="6" t="s">
        <v>8</v>
      </c>
      <c r="B22" s="2" t="s">
        <v>2</v>
      </c>
      <c r="C22" s="19" t="s">
        <v>24</v>
      </c>
      <c r="D22" s="19" t="s">
        <v>24</v>
      </c>
      <c r="E22" s="19" t="s">
        <v>24</v>
      </c>
      <c r="F22" s="19" t="s">
        <v>24</v>
      </c>
      <c r="G22" s="19" t="s">
        <v>24</v>
      </c>
      <c r="H22" s="19" t="s">
        <v>24</v>
      </c>
      <c r="I22" s="19" t="s">
        <v>24</v>
      </c>
      <c r="J22" s="19" t="s">
        <v>24</v>
      </c>
      <c r="K22" s="19" t="s">
        <v>24</v>
      </c>
      <c r="L22" s="19" t="s">
        <v>24</v>
      </c>
      <c r="M22" s="19" t="s">
        <v>24</v>
      </c>
      <c r="N22" s="19" t="s">
        <v>24</v>
      </c>
      <c r="O22" s="19" t="s">
        <v>24</v>
      </c>
    </row>
    <row r="23" spans="1:15" x14ac:dyDescent="0.2">
      <c r="A23" s="6" t="s">
        <v>9</v>
      </c>
      <c r="B23" s="2" t="s">
        <v>2</v>
      </c>
      <c r="C23" s="19" t="s">
        <v>24</v>
      </c>
      <c r="D23" s="19" t="s">
        <v>24</v>
      </c>
      <c r="E23" s="19" t="s">
        <v>24</v>
      </c>
      <c r="F23" s="19" t="s">
        <v>24</v>
      </c>
      <c r="G23" s="19" t="s">
        <v>24</v>
      </c>
      <c r="H23" s="19" t="s">
        <v>24</v>
      </c>
      <c r="I23" s="19" t="s">
        <v>24</v>
      </c>
      <c r="J23" s="19" t="s">
        <v>24</v>
      </c>
      <c r="K23" s="19" t="s">
        <v>24</v>
      </c>
      <c r="L23" s="19" t="s">
        <v>24</v>
      </c>
      <c r="M23" s="19" t="s">
        <v>24</v>
      </c>
      <c r="N23" s="19" t="s">
        <v>24</v>
      </c>
      <c r="O23" s="19" t="s">
        <v>24</v>
      </c>
    </row>
    <row r="24" spans="1:15" x14ac:dyDescent="0.2">
      <c r="A24" s="7"/>
      <c r="B24" s="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6"/>
    </row>
    <row r="25" spans="1:15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</row>
    <row r="28" spans="1:15" x14ac:dyDescent="0.2">
      <c r="A28" s="12" t="s">
        <v>11</v>
      </c>
      <c r="B28" s="12"/>
      <c r="C28" s="12"/>
      <c r="K28" s="22" t="s">
        <v>19</v>
      </c>
      <c r="L28" s="22"/>
      <c r="M28" s="22"/>
      <c r="N28" s="22"/>
    </row>
    <row r="29" spans="1:15" x14ac:dyDescent="0.2">
      <c r="A29" s="12" t="s">
        <v>12</v>
      </c>
      <c r="B29" s="12"/>
      <c r="C29" s="12"/>
      <c r="K29" s="22" t="s">
        <v>20</v>
      </c>
      <c r="L29" s="22"/>
      <c r="M29" s="22"/>
      <c r="N29" s="22"/>
    </row>
  </sheetData>
  <mergeCells count="9">
    <mergeCell ref="K28:N28"/>
    <mergeCell ref="K29:N29"/>
    <mergeCell ref="H1:O1"/>
    <mergeCell ref="A4:O4"/>
    <mergeCell ref="A5:O5"/>
    <mergeCell ref="A7:A8"/>
    <mergeCell ref="C7:H7"/>
    <mergeCell ref="I7:N7"/>
    <mergeCell ref="O7:O8"/>
  </mergeCells>
  <printOptions horizontalCentered="1"/>
  <pageMargins left="0" right="0" top="0.78740157480314965" bottom="0.35433070866141736" header="0.31496062992125984" footer="0.31496062992125984"/>
  <pageSetup paperSize="9" scale="87" orientation="landscape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07_2016-06_2017</vt:lpstr>
      <vt:lpstr>Sheet2</vt:lpstr>
      <vt:lpstr>Sheet3</vt:lpstr>
      <vt:lpstr>'07_2016-06_2017'!Област_печат</vt:lpstr>
    </vt:vector>
  </TitlesOfParts>
  <Company>EVN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Stefanova Vanya</dc:creator>
  <cp:lastModifiedBy>Ivanov Ivan CY</cp:lastModifiedBy>
  <cp:lastPrinted>2017-03-31T05:49:42Z</cp:lastPrinted>
  <dcterms:created xsi:type="dcterms:W3CDTF">2016-03-22T05:52:16Z</dcterms:created>
  <dcterms:modified xsi:type="dcterms:W3CDTF">2017-03-31T05:52:31Z</dcterms:modified>
</cp:coreProperties>
</file>